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ustomProperty2.bin" ContentType="application/vnd.openxmlformats-officedocument.spreadsheetml.customProperty"/>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ustomProperty3.bin" ContentType="application/vnd.openxmlformats-officedocument.spreadsheetml.customProperty"/>
  <Override PartName="/xl/drawings/drawing9.xml" ContentType="application/vnd.openxmlformats-officedocument.drawing+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k:\projects\h15262_npga\archive\2021\06 july 2021\to client\"/>
    </mc:Choice>
  </mc:AlternateContent>
  <xr:revisionPtr revIDLastSave="0" documentId="13_ncr:1_{83F67D65-8BA5-4DBB-AF31-FC6DBA5C3CE6}" xr6:coauthVersionLast="45" xr6:coauthVersionMax="45" xr10:uidLastSave="{00000000-0000-0000-0000-000000000000}"/>
  <bookViews>
    <workbookView xWindow="-23148" yWindow="-108" windowWidth="23256" windowHeight="12576" tabRatio="780" xr2:uid="{545DACA1-69B5-4E39-8229-7A419E8CE072}"/>
  </bookViews>
  <sheets>
    <sheet name="Graph for Tracker million bpd" sheetId="15" r:id="rId1"/>
    <sheet name="Graph for Tracker billion gpm" sheetId="7" r:id="rId2"/>
    <sheet name="Comp 2020 vs 2021" sheetId="14" r:id="rId3"/>
    <sheet name="Data for Tracker" sheetId="1" r:id="rId4"/>
  </sheets>
  <externalReferences>
    <externalReference r:id="rId5"/>
    <externalReference r:id="rId6"/>
  </externalReferences>
  <definedNames>
    <definedName name="\a">#REF!</definedName>
    <definedName name="\o">#REF!</definedName>
    <definedName name="\t">#REF!</definedName>
    <definedName name="\w">#REF!</definedName>
    <definedName name="_AFC3">#REF!</definedName>
    <definedName name="_AFC4">#REF!</definedName>
    <definedName name="_Fill"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agr1end">[1]Control!$CA$9</definedName>
    <definedName name="aagr1start">[1]Control!$BZ$9</definedName>
    <definedName name="aagr2end">[1]Control!$CA$10</definedName>
    <definedName name="aagr2start">[1]Control!$BZ$10</definedName>
    <definedName name="aagr3end">[1]Control!$CA$11</definedName>
    <definedName name="aagr3start">[1]Control!$BZ$11</definedName>
    <definedName name="aagr4end">[1]Control!$CA$12</definedName>
    <definedName name="aagr4start">[1]Control!$BZ$12</definedName>
    <definedName name="aagr5end">[1]Control!$CA$13</definedName>
    <definedName name="aagr5start">[1]Control!$BZ$13</definedName>
    <definedName name="AFC3SECTBL">#REF!</definedName>
    <definedName name="AFC4SECTBL">#REF!</definedName>
    <definedName name="AFSUPPLY">#REF!</definedName>
    <definedName name="AFTOT">#REF!</definedName>
    <definedName name="AFTOTSECTBL">#REF!</definedName>
    <definedName name="ALGERIA">#REF!</definedName>
    <definedName name="AllApps">#REF!</definedName>
    <definedName name="Applications">#REF!</definedName>
    <definedName name="EGYPT">#REF!</definedName>
    <definedName name="end_use_year1">[1]Control!$BZ$3</definedName>
    <definedName name="end_use_year2">[1]Control!$BZ$4</definedName>
    <definedName name="end_year">[1]Control!$BZ$17</definedName>
    <definedName name="first_year">[1]Control!$BZ$6</definedName>
    <definedName name="gdp_table">'[1]GDP Data'!$A$1:$BV$212</definedName>
    <definedName name="gdp_years">'[1]GDP Data'!$A$1:$BV$1</definedName>
    <definedName name="LIBYA">#REF!</definedName>
    <definedName name="LIBYA_EXCLUDED">#REF!</definedName>
    <definedName name="Limit">[2]Inputs!$J$5</definedName>
    <definedName name="MACRO">#REF!</definedName>
    <definedName name="NIGERIA">#REF!</definedName>
    <definedName name="OTHERAFRICA">#REF!</definedName>
    <definedName name="_xlnm.Print_Area" localSheetId="2">'Comp 2020 vs 2021'!$A$1:$V$50</definedName>
    <definedName name="Product">[1]Control!$BY$1</definedName>
    <definedName name="Regions">'[1]Region &amp; Country Codes'!$A$111:$C$121</definedName>
    <definedName name="sample" localSheetId="1">#REF!</definedName>
    <definedName name="sample" localSheetId="0">#REF!</definedName>
    <definedName name="sample">#REF!</definedName>
    <definedName name="start_year">[1]Control!$BZ$16</definedName>
    <definedName name="Summ_Table">[2]Summary!$A$3:$P$127</definedName>
    <definedName name="Summ_Table_GD">[2]Summary!$D$3:$D$127</definedName>
    <definedName name="Summ_Table_Header">[2]Summary!$A$3:$P$3</definedName>
    <definedName name="TABLEFRAME">#REF!</definedName>
    <definedName name="three" hidden="1">{"midlpg1",#N/A,FALSE,"MIDEAST LPG";"midlpg2",#N/A,FALSE,"MIDEAST LPG"}</definedName>
    <definedName name="time" hidden="1">{"japcurrent1",#N/A,FALSE,"JAPAN PRODUCTS";"japcurrent2",#N/A,FALSE,"JAPAN PRODUCTS"}</definedName>
    <definedName name="two" hidden="1">{"japlpg1",#N/A,FALSE,"JAPAN LPG ";"japllpg2",#N/A,FALSE,"JAPAN LPG "}</definedName>
    <definedName name="txtBoxNotes" localSheetId="1">'Graph for Tracker billion gpm'!$H$31</definedName>
    <definedName name="txtBoxNotes" localSheetId="0">'Graph for Tracker million bpd'!$H$31</definedName>
    <definedName name="txtBoxNotes">#REF!</definedName>
    <definedName name="WORKFRAME">#REF!</definedName>
    <definedName name="wrn.crude." hidden="1">{"current1",#N/A,FALSE,"CRUDE";"current2",#N/A,FALSE,"CRUDE";"CONSTANT",#N/A,FALSE,"CRUDE"}</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natgastab." hidden="1">{"natgas1",#N/A,FALSE,"u.s. Natural Gas";"natgas2",#N/A,FALSE,"u.s. Natural Gas"}</definedName>
    <definedName name="wrn.SINGPROD." hidden="1">{"singcurrent1",#N/A,FALSE,"SING MARG";"SINGCURRENT2",#N/A,FALSE,"SING MARG";"SINGCONSTANT",#N/A,FALSE,"SING MARG"}</definedName>
    <definedName name="wrn.tableeurlpg." hidden="1">{"eurlpg1",#N/A,FALSE,"europe LPG";"eurlpg2",#N/A,FALSE,"europe LPG"}</definedName>
    <definedName name="wrn.tablejap." hidden="1">{"japcurrent1",#N/A,FALSE,"JAPAN PRODUCTS";"japcurrent2",#N/A,FALSE,"JAPAN PRODUCTS"}</definedName>
    <definedName name="wrn.tablejaplpg." hidden="1">{"japlpg1",#N/A,FALSE,"JAPAN LPG ";"japllpg2",#N/A,FALSE,"JAPAN LPG "}</definedName>
    <definedName name="wrn.tablemeastlpg." hidden="1">{"midlpg1",#N/A,FALSE,"MIDEAST LPG";"midlpg2",#N/A,FALSE,"MIDEAST LPG"}</definedName>
    <definedName name="wrn.TABLEMED." hidden="1">{"medcurrent1",#N/A,FALSE,"MED MARGINS";"medcurrent2",#N/A,FALSE,"MED MARGINS";"medconstant",#N/A,FALSE,"MED MARGINS"}</definedName>
    <definedName name="wrn.tablemideast." hidden="1">{"midcurrent1",#N/A,FALSE,"ARAB GULF PRODUCTS";"midcurrent2",#N/A,FALSE,"ARAB GULF PRODUCTS"}</definedName>
    <definedName name="wrn.tablengl." hidden="1">{"ngl1",#N/A,FALSE,"u.s. NGL";"ngl2",#N/A,FALSE,"u.s. NGL"}</definedName>
    <definedName name="wrn.TABLENWE." hidden="1">{"nwecurrent1",#N/A,FALSE,"NWE MARGINS";"nwecurrent2",#N/A,FALSE,"NWE MARGINS";"nweconstant",#N/A,FALSE,"NWE MARGINS"}</definedName>
    <definedName name="wrn.tableprod." hidden="1">{"current1",#N/A,FALSE,"US PRODUCTS";"current2",#N/A,FALSE,"US PRODUCTS";"constant",#N/A,FALSE,"US PRODUCTS"}</definedName>
    <definedName name="year1">[1]Control!$BZ$19</definedName>
    <definedName name="year2">[1]Control!$BZ$20</definedName>
    <definedName name="year3">[1]Control!$BZ$21</definedName>
    <definedName name="year4">[1]Control!$BZ$22</definedName>
    <definedName name="year5">[1]Control!$BZ$23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I4" i="15" l="1"/>
  <c r="CI4" i="7"/>
  <c r="CI7" i="15" l="1"/>
  <c r="CI14" i="15" s="1"/>
  <c r="CI7" i="7"/>
  <c r="CI14" i="7" s="1"/>
  <c r="CH4" i="15" l="1"/>
  <c r="CH4" i="7"/>
  <c r="CG4" i="7" l="1"/>
  <c r="CG4" i="15" l="1"/>
  <c r="CF4" i="7" l="1"/>
  <c r="CF4" i="15" l="1"/>
  <c r="CE4" i="7"/>
  <c r="CE4" i="15" l="1"/>
  <c r="B10" i="14"/>
  <c r="B9" i="14"/>
  <c r="B8" i="14"/>
  <c r="B7" i="14"/>
  <c r="C594" i="15"/>
  <c r="C593" i="15"/>
  <c r="J9" i="15"/>
  <c r="J16" i="15" s="1"/>
  <c r="J8" i="15"/>
  <c r="J15" i="15" s="1"/>
  <c r="J7" i="15"/>
  <c r="J14" i="15" s="1"/>
  <c r="J6" i="15"/>
  <c r="J13" i="15" s="1"/>
  <c r="J5" i="15"/>
  <c r="J12" i="15" s="1"/>
  <c r="CB4" i="15"/>
  <c r="CC4" i="15"/>
  <c r="CC4" i="7" l="1"/>
  <c r="CD4" i="15"/>
  <c r="CD4" i="7"/>
  <c r="CB4" i="7"/>
  <c r="CA4" i="7" l="1"/>
  <c r="CA4" i="15"/>
  <c r="BW4" i="7" l="1"/>
  <c r="BW4" i="15"/>
  <c r="BV4" i="7"/>
  <c r="BV4" i="15"/>
  <c r="BU4" i="7"/>
  <c r="BU4" i="15"/>
  <c r="BZ4" i="7"/>
  <c r="BZ4" i="15"/>
  <c r="BT4" i="7"/>
  <c r="BT4" i="15"/>
  <c r="BS4" i="7"/>
  <c r="BS4" i="15"/>
  <c r="BY4" i="7"/>
  <c r="BY4" i="15"/>
  <c r="BX4" i="7"/>
  <c r="BX4" i="15"/>
  <c r="C594" i="7" l="1"/>
  <c r="C593" i="7"/>
  <c r="J9" i="7"/>
  <c r="J16" i="7" s="1"/>
  <c r="J8" i="7"/>
  <c r="J15" i="7" s="1"/>
  <c r="J7" i="7"/>
  <c r="J14" i="7" s="1"/>
  <c r="J6" i="7"/>
  <c r="J13" i="7" s="1"/>
  <c r="J5" i="7"/>
  <c r="J12" i="7" s="1"/>
  <c r="K4" i="15" l="1"/>
  <c r="L4" i="15"/>
  <c r="M4" i="15"/>
  <c r="N4" i="15"/>
  <c r="O4" i="15"/>
  <c r="P4" i="15"/>
  <c r="Q4" i="15"/>
  <c r="R4" i="15"/>
  <c r="S4" i="15"/>
  <c r="T4" i="15"/>
  <c r="Q4" i="7" l="1"/>
  <c r="P4" i="7"/>
  <c r="O4" i="7"/>
  <c r="N4" i="7"/>
  <c r="K4" i="7"/>
  <c r="R4" i="7"/>
  <c r="T4" i="7"/>
  <c r="M4" i="7"/>
  <c r="S4" i="7"/>
  <c r="L4" i="7"/>
  <c r="V4" i="15"/>
  <c r="W4" i="15"/>
  <c r="X4" i="15"/>
  <c r="Y4" i="15"/>
  <c r="Z4" i="15"/>
  <c r="AA4" i="15"/>
  <c r="AB4" i="15"/>
  <c r="AC4" i="15"/>
  <c r="AD4" i="15"/>
  <c r="AE4" i="15"/>
  <c r="AF4" i="15"/>
  <c r="AG4" i="15"/>
  <c r="AH4" i="15"/>
  <c r="AI4" i="15"/>
  <c r="AJ4" i="15"/>
  <c r="AK4" i="15"/>
  <c r="AL4" i="15"/>
  <c r="AM4" i="15"/>
  <c r="AN4" i="15"/>
  <c r="AO4" i="15"/>
  <c r="AP4" i="15"/>
  <c r="AQ4" i="15"/>
  <c r="AR4" i="15"/>
  <c r="AS4" i="15"/>
  <c r="AT4" i="15"/>
  <c r="AU4" i="15"/>
  <c r="AV4" i="15"/>
  <c r="AW4" i="15"/>
  <c r="AX4" i="15"/>
  <c r="AY4" i="15"/>
  <c r="AZ4" i="15"/>
  <c r="BA4" i="15"/>
  <c r="BB4" i="15"/>
  <c r="BC4" i="15"/>
  <c r="BD4" i="15"/>
  <c r="BE4" i="15"/>
  <c r="BF4" i="15"/>
  <c r="BG4" i="15"/>
  <c r="BH4" i="15"/>
  <c r="BI4" i="15"/>
  <c r="BJ4" i="15"/>
  <c r="BK4" i="15"/>
  <c r="BL4" i="15"/>
  <c r="BM4" i="15"/>
  <c r="BN4" i="15"/>
  <c r="BO4" i="15"/>
  <c r="BP4" i="15"/>
  <c r="BQ4" i="15"/>
  <c r="BR4" i="15"/>
  <c r="U4" i="15"/>
  <c r="Z4" i="7" l="1"/>
  <c r="BO4" i="7"/>
  <c r="BG4" i="7"/>
  <c r="AY4" i="7"/>
  <c r="AQ4" i="7"/>
  <c r="AI4" i="7"/>
  <c r="AA4" i="7"/>
  <c r="AH4" i="7"/>
  <c r="BM4" i="7"/>
  <c r="BE4" i="7"/>
  <c r="AW4" i="7"/>
  <c r="AO4" i="7"/>
  <c r="AG4" i="7"/>
  <c r="Y4" i="7"/>
  <c r="U4" i="7"/>
  <c r="BL4" i="7"/>
  <c r="BD4" i="7"/>
  <c r="AV4" i="7"/>
  <c r="AN4" i="7"/>
  <c r="AF4" i="7"/>
  <c r="X4" i="7"/>
  <c r="AP4" i="7"/>
  <c r="BC4" i="7"/>
  <c r="AU4" i="7"/>
  <c r="AM4" i="7"/>
  <c r="AE4" i="7"/>
  <c r="W4" i="7"/>
  <c r="BN4" i="7"/>
  <c r="BR4" i="7"/>
  <c r="AT4" i="7"/>
  <c r="V4" i="7"/>
  <c r="BF4" i="7"/>
  <c r="BJ4" i="7"/>
  <c r="AL4" i="7"/>
  <c r="BI4" i="7"/>
  <c r="BA4" i="7"/>
  <c r="AS4" i="7"/>
  <c r="AK4" i="7"/>
  <c r="AC4" i="7"/>
  <c r="AX4" i="7"/>
  <c r="BK4" i="7"/>
  <c r="BB4" i="7"/>
  <c r="AD4" i="7"/>
  <c r="BQ4" i="7"/>
  <c r="BP4" i="7"/>
  <c r="BH4" i="7"/>
  <c r="AZ4" i="7"/>
  <c r="AR4" i="7"/>
  <c r="AJ4" i="7"/>
  <c r="AB4" i="7"/>
  <c r="CH7" i="15" l="1"/>
  <c r="CH14" i="15" s="1"/>
  <c r="CH7" i="7"/>
  <c r="CH14" i="7" s="1"/>
  <c r="CH8" i="7"/>
  <c r="CH15" i="7" s="1"/>
  <c r="CH8" i="15"/>
  <c r="CH15" i="15" s="1"/>
  <c r="O8" i="15" l="1"/>
  <c r="O15" i="15" s="1"/>
  <c r="O8" i="7"/>
  <c r="O15" i="7" s="1"/>
  <c r="P8" i="15"/>
  <c r="P15" i="15" s="1"/>
  <c r="P8" i="7"/>
  <c r="P15" i="7" s="1"/>
  <c r="Q8" i="15"/>
  <c r="Q15" i="15" s="1"/>
  <c r="Q8" i="7"/>
  <c r="Q15" i="7" s="1"/>
  <c r="S8" i="15"/>
  <c r="S15" i="15" s="1"/>
  <c r="S8" i="7"/>
  <c r="S15" i="7" s="1"/>
  <c r="L8" i="15"/>
  <c r="L15" i="15" s="1"/>
  <c r="L8" i="7"/>
  <c r="L15" i="7" s="1"/>
  <c r="U8" i="15"/>
  <c r="U15" i="15" s="1"/>
  <c r="U8" i="7"/>
  <c r="U15" i="7" s="1"/>
  <c r="Z8" i="15"/>
  <c r="Z15" i="15" s="1"/>
  <c r="Z8" i="7"/>
  <c r="Z15" i="7" s="1"/>
  <c r="M8" i="15"/>
  <c r="M15" i="15" s="1"/>
  <c r="M8" i="7"/>
  <c r="M15" i="7" s="1"/>
  <c r="R8" i="15"/>
  <c r="R15" i="15" s="1"/>
  <c r="R8" i="7"/>
  <c r="R15" i="7" s="1"/>
  <c r="V8" i="15"/>
  <c r="V15" i="15" s="1"/>
  <c r="V8" i="7"/>
  <c r="V15" i="7" s="1"/>
  <c r="K8" i="15"/>
  <c r="K15" i="15" s="1"/>
  <c r="K8" i="7"/>
  <c r="K15" i="7" s="1"/>
  <c r="Y8" i="15"/>
  <c r="Y15" i="15" s="1"/>
  <c r="Y8" i="7"/>
  <c r="Y15" i="7" s="1"/>
  <c r="X8" i="15"/>
  <c r="X15" i="15" s="1"/>
  <c r="X8" i="7"/>
  <c r="X15" i="7" s="1"/>
  <c r="W8" i="15"/>
  <c r="W15" i="15" s="1"/>
  <c r="W8" i="7"/>
  <c r="W15" i="7" s="1"/>
  <c r="N8" i="15"/>
  <c r="N15" i="15" s="1"/>
  <c r="N8" i="7"/>
  <c r="N15" i="7" s="1"/>
  <c r="AA8" i="15"/>
  <c r="AA15" i="15" s="1"/>
  <c r="AA8" i="7"/>
  <c r="AA15" i="7" s="1"/>
  <c r="T8" i="15"/>
  <c r="T15" i="15" s="1"/>
  <c r="T8" i="7"/>
  <c r="T15" i="7" s="1"/>
  <c r="V5" i="15" l="1"/>
  <c r="V12" i="15" s="1"/>
  <c r="V5" i="7"/>
  <c r="V12" i="7" s="1"/>
  <c r="R5" i="15"/>
  <c r="R12" i="15" s="1"/>
  <c r="R5" i="7"/>
  <c r="R12" i="7" s="1"/>
  <c r="M5" i="15"/>
  <c r="M12" i="15" s="1"/>
  <c r="M5" i="7"/>
  <c r="M12" i="7" s="1"/>
  <c r="L5" i="15"/>
  <c r="L12" i="15" s="1"/>
  <c r="L5" i="7"/>
  <c r="L12" i="7" s="1"/>
  <c r="P5" i="15"/>
  <c r="P12" i="15" s="1"/>
  <c r="P5" i="7"/>
  <c r="P12" i="7" s="1"/>
  <c r="Q5" i="15"/>
  <c r="Q12" i="15" s="1"/>
  <c r="Q5" i="7"/>
  <c r="Q12" i="7" s="1"/>
  <c r="O5" i="15"/>
  <c r="O12" i="15" s="1"/>
  <c r="O5" i="7"/>
  <c r="O12" i="7" s="1"/>
  <c r="N5" i="15"/>
  <c r="N12" i="15" s="1"/>
  <c r="N5" i="7"/>
  <c r="N12" i="7" s="1"/>
  <c r="K5" i="15" l="1"/>
  <c r="K12" i="15" s="1"/>
  <c r="K5" i="7"/>
  <c r="K12" i="7" s="1"/>
  <c r="S5" i="15"/>
  <c r="S12" i="15" s="1"/>
  <c r="S5" i="7"/>
  <c r="S12" i="7" s="1"/>
  <c r="U5" i="15" l="1"/>
  <c r="U12" i="15" s="1"/>
  <c r="U5" i="7"/>
  <c r="U12" i="7" s="1"/>
  <c r="AT7" i="15"/>
  <c r="AT14" i="15" s="1"/>
  <c r="AT7" i="7"/>
  <c r="AT14" i="7" s="1"/>
  <c r="T5" i="15"/>
  <c r="T12" i="15" s="1"/>
  <c r="T5" i="7"/>
  <c r="T12" i="7" s="1"/>
  <c r="AR7" i="15" l="1"/>
  <c r="AR14" i="15" s="1"/>
  <c r="AR7" i="7"/>
  <c r="AR14" i="7" s="1"/>
  <c r="AS7" i="15"/>
  <c r="AS14" i="15" s="1"/>
  <c r="AS7" i="7"/>
  <c r="AS14" i="7" s="1"/>
  <c r="W5" i="15" l="1"/>
  <c r="W12" i="15" s="1"/>
  <c r="W5" i="7"/>
  <c r="W12" i="7" s="1"/>
  <c r="Z5" i="15"/>
  <c r="Z12" i="15" s="1"/>
  <c r="Z5" i="7"/>
  <c r="Z12" i="7" s="1"/>
  <c r="X5" i="15"/>
  <c r="X12" i="15" s="1"/>
  <c r="X5" i="7"/>
  <c r="X12" i="7" s="1"/>
  <c r="AA5" i="15"/>
  <c r="AA12" i="15" s="1"/>
  <c r="AA5" i="7"/>
  <c r="AA12" i="7" s="1"/>
  <c r="Y5" i="15" l="1"/>
  <c r="Y12" i="15" s="1"/>
  <c r="Y5" i="7"/>
  <c r="Y12" i="7" s="1"/>
  <c r="BT8" i="7" l="1"/>
  <c r="BT15" i="7" s="1"/>
  <c r="BT8" i="15"/>
  <c r="BT15" i="15" s="1"/>
  <c r="BS8" i="7" l="1"/>
  <c r="BS15" i="7" s="1"/>
  <c r="BS8" i="15"/>
  <c r="BS15" i="15" s="1"/>
  <c r="BR8" i="15" l="1"/>
  <c r="BR15" i="15" s="1"/>
  <c r="BR8" i="7"/>
  <c r="BR15" i="7" s="1"/>
  <c r="BQ8" i="15" l="1"/>
  <c r="BQ15" i="15" s="1"/>
  <c r="BQ8" i="7"/>
  <c r="BQ15" i="7" s="1"/>
  <c r="BP5" i="15" l="1"/>
  <c r="BP12" i="15" s="1"/>
  <c r="BP5" i="7"/>
  <c r="BP12" i="7" s="1"/>
  <c r="BO5" i="15"/>
  <c r="BO12" i="15" s="1"/>
  <c r="BO5" i="7"/>
  <c r="BO12" i="7" s="1"/>
  <c r="BO8" i="15"/>
  <c r="BO15" i="15" s="1"/>
  <c r="BO8" i="7"/>
  <c r="BO15" i="7" s="1"/>
  <c r="BP8" i="15"/>
  <c r="BP15" i="15" s="1"/>
  <c r="BP8" i="7"/>
  <c r="BP15" i="7" s="1"/>
  <c r="BN5" i="7" l="1"/>
  <c r="BN12" i="7" s="1"/>
  <c r="BN5" i="15"/>
  <c r="BN12" i="15" s="1"/>
  <c r="BN8" i="7"/>
  <c r="BN15" i="7" s="1"/>
  <c r="BN8" i="15"/>
  <c r="BN15" i="15" s="1"/>
  <c r="BM5" i="7" l="1"/>
  <c r="BM12" i="7" s="1"/>
  <c r="BM5" i="15"/>
  <c r="BM12" i="15" s="1"/>
  <c r="BM8" i="7"/>
  <c r="BM15" i="7" s="1"/>
  <c r="BM8" i="15"/>
  <c r="BM15" i="15" s="1"/>
  <c r="BL5" i="7" l="1"/>
  <c r="BL12" i="7" s="1"/>
  <c r="BL5" i="15"/>
  <c r="BL12" i="15" s="1"/>
  <c r="BL8" i="15"/>
  <c r="BL15" i="15" s="1"/>
  <c r="BL8" i="7"/>
  <c r="BL15" i="7" s="1"/>
  <c r="BK8" i="15" l="1"/>
  <c r="BK15" i="15" s="1"/>
  <c r="BK8" i="7"/>
  <c r="BK15" i="7" s="1"/>
  <c r="BK5" i="7" l="1"/>
  <c r="BK12" i="7" s="1"/>
  <c r="BK5" i="15"/>
  <c r="BK12" i="15" s="1"/>
  <c r="BJ8" i="15" l="1"/>
  <c r="BJ15" i="15" s="1"/>
  <c r="BJ8" i="7"/>
  <c r="BJ15" i="7" s="1"/>
  <c r="BJ5" i="15" l="1"/>
  <c r="BJ12" i="15" s="1"/>
  <c r="BJ5" i="7"/>
  <c r="BJ12" i="7" s="1"/>
  <c r="BI8" i="15" l="1"/>
  <c r="BI15" i="15" s="1"/>
  <c r="BI8" i="7"/>
  <c r="BI15" i="7" s="1"/>
  <c r="BI5" i="15" l="1"/>
  <c r="BI12" i="15" s="1"/>
  <c r="BI5" i="7"/>
  <c r="BI12" i="7" s="1"/>
  <c r="BH5" i="7" l="1"/>
  <c r="BH12" i="7" s="1"/>
  <c r="BH5" i="15"/>
  <c r="BH12" i="15" s="1"/>
  <c r="BH8" i="15"/>
  <c r="BH15" i="15" s="1"/>
  <c r="BH8" i="7"/>
  <c r="BH15" i="7" s="1"/>
  <c r="BG8" i="15" l="1"/>
  <c r="BG15" i="15" s="1"/>
  <c r="BG8" i="7"/>
  <c r="BG15" i="7" s="1"/>
  <c r="C10" i="14" s="1"/>
  <c r="BG5" i="15" l="1"/>
  <c r="BG12" i="15" s="1"/>
  <c r="BG5" i="7"/>
  <c r="BG12" i="7" s="1"/>
  <c r="BF8" i="15" l="1"/>
  <c r="BF15" i="15" s="1"/>
  <c r="BF8" i="7"/>
  <c r="BF15" i="7" s="1"/>
  <c r="BF5" i="7" l="1"/>
  <c r="BF12" i="7" s="1"/>
  <c r="BF5" i="15"/>
  <c r="BF12" i="15" s="1"/>
  <c r="BE5" i="7" l="1"/>
  <c r="BE12" i="7" s="1"/>
  <c r="BE5" i="15"/>
  <c r="BE12" i="15" s="1"/>
  <c r="BE8" i="7"/>
  <c r="BE15" i="7" s="1"/>
  <c r="BE8" i="15"/>
  <c r="BE15" i="15" s="1"/>
  <c r="BD5" i="7" l="1"/>
  <c r="BD12" i="7" s="1"/>
  <c r="BD5" i="15"/>
  <c r="BD12" i="15" s="1"/>
  <c r="BD8" i="15"/>
  <c r="BD15" i="15" s="1"/>
  <c r="BD8" i="7"/>
  <c r="BD15" i="7" s="1"/>
  <c r="BC5" i="15" l="1"/>
  <c r="BC12" i="15" s="1"/>
  <c r="BC5" i="7"/>
  <c r="BC12" i="7" s="1"/>
  <c r="BC8" i="15"/>
  <c r="BC15" i="15" s="1"/>
  <c r="BC8" i="7"/>
  <c r="BC15" i="7" s="1"/>
  <c r="BB5" i="15" l="1"/>
  <c r="BB12" i="15" s="1"/>
  <c r="BB5" i="7"/>
  <c r="BB12" i="7" s="1"/>
  <c r="BB8" i="15"/>
  <c r="BB15" i="15" s="1"/>
  <c r="BB8" i="7"/>
  <c r="BB15" i="7" s="1"/>
  <c r="BA5" i="15" l="1"/>
  <c r="BA12" i="15" s="1"/>
  <c r="BA5" i="7"/>
  <c r="BA12" i="7" s="1"/>
  <c r="BA8" i="7" l="1"/>
  <c r="BA15" i="7" s="1"/>
  <c r="BA8" i="15"/>
  <c r="BA15" i="15" s="1"/>
  <c r="AZ8" i="15" l="1"/>
  <c r="AZ15" i="15" s="1"/>
  <c r="AZ8" i="7"/>
  <c r="AZ15" i="7" s="1"/>
  <c r="AZ5" i="15" l="1"/>
  <c r="AZ12" i="15" s="1"/>
  <c r="AZ5" i="7"/>
  <c r="AZ12" i="7" s="1"/>
  <c r="AY8" i="15" l="1"/>
  <c r="AY15" i="15" s="1"/>
  <c r="AY8" i="7"/>
  <c r="AY15" i="7" s="1"/>
  <c r="AY5" i="7" l="1"/>
  <c r="AY12" i="7" s="1"/>
  <c r="AY5" i="15"/>
  <c r="AY12" i="15" s="1"/>
  <c r="AX5" i="15" l="1"/>
  <c r="AX12" i="15" s="1"/>
  <c r="AX5" i="7"/>
  <c r="AX12" i="7" s="1"/>
  <c r="AX8" i="15"/>
  <c r="AX15" i="15" s="1"/>
  <c r="AX8" i="7"/>
  <c r="AX15" i="7" s="1"/>
  <c r="AW8" i="15" l="1"/>
  <c r="AW15" i="15" s="1"/>
  <c r="AW8" i="7"/>
  <c r="AW15" i="7" s="1"/>
  <c r="AW5" i="15" l="1"/>
  <c r="AW12" i="15" s="1"/>
  <c r="AW5" i="7"/>
  <c r="AW12" i="7" s="1"/>
  <c r="AV5" i="15" l="1"/>
  <c r="AV12" i="15" s="1"/>
  <c r="AV5" i="7"/>
  <c r="AV12" i="7" s="1"/>
  <c r="AV8" i="7"/>
  <c r="AV15" i="7" s="1"/>
  <c r="AV8" i="15"/>
  <c r="AV15" i="15" s="1"/>
  <c r="AU5" i="15" l="1"/>
  <c r="AU12" i="15" s="1"/>
  <c r="AU5" i="7"/>
  <c r="AU12" i="7" s="1"/>
  <c r="AU8" i="15"/>
  <c r="AU15" i="15" s="1"/>
  <c r="AU8" i="7"/>
  <c r="AU15" i="7" s="1"/>
  <c r="AT5" i="15" l="1"/>
  <c r="AT12" i="15" s="1"/>
  <c r="AT5" i="7"/>
  <c r="AT12" i="7" s="1"/>
  <c r="AT8" i="15"/>
  <c r="AT15" i="15" s="1"/>
  <c r="AT8" i="7"/>
  <c r="AT15" i="7" s="1"/>
  <c r="AS5" i="15" l="1"/>
  <c r="AS12" i="15" s="1"/>
  <c r="AS5" i="7"/>
  <c r="AS12" i="7" s="1"/>
  <c r="AS8" i="15"/>
  <c r="AS15" i="15" s="1"/>
  <c r="AS8" i="7"/>
  <c r="AS15" i="7" s="1"/>
  <c r="AR5" i="15" l="1"/>
  <c r="AR12" i="15" s="1"/>
  <c r="AR5" i="7"/>
  <c r="AR12" i="7" s="1"/>
  <c r="AR8" i="15"/>
  <c r="AR15" i="15" s="1"/>
  <c r="AR8" i="7"/>
  <c r="AR15" i="7" s="1"/>
  <c r="AQ8" i="15" l="1"/>
  <c r="AQ15" i="15" s="1"/>
  <c r="AQ8" i="7"/>
  <c r="AQ15" i="7" s="1"/>
  <c r="AQ5" i="15"/>
  <c r="AQ12" i="15" s="1"/>
  <c r="AQ5" i="7"/>
  <c r="AQ12" i="7" s="1"/>
  <c r="AP8" i="15" l="1"/>
  <c r="AP15" i="15" s="1"/>
  <c r="AP8" i="7"/>
  <c r="AP15" i="7" s="1"/>
  <c r="AP5" i="15"/>
  <c r="AP12" i="15" s="1"/>
  <c r="AP5" i="7"/>
  <c r="AP12" i="7" s="1"/>
  <c r="AO5" i="15" l="1"/>
  <c r="AO12" i="15" s="1"/>
  <c r="AO5" i="7"/>
  <c r="AO12" i="7" s="1"/>
  <c r="AO8" i="15"/>
  <c r="AO15" i="15" s="1"/>
  <c r="AO8" i="7"/>
  <c r="AO15" i="7" s="1"/>
  <c r="AN8" i="15" l="1"/>
  <c r="AN15" i="15" s="1"/>
  <c r="AN8" i="7"/>
  <c r="AN15" i="7" s="1"/>
  <c r="AN5" i="15" l="1"/>
  <c r="AN12" i="15" s="1"/>
  <c r="AN5" i="7"/>
  <c r="AN12" i="7" s="1"/>
  <c r="AM5" i="7" l="1"/>
  <c r="AM12" i="7" s="1"/>
  <c r="AM5" i="15"/>
  <c r="AM12" i="15" s="1"/>
  <c r="AM8" i="15"/>
  <c r="AM15" i="15" s="1"/>
  <c r="AM8" i="7"/>
  <c r="AM15" i="7" s="1"/>
  <c r="AL5" i="15" l="1"/>
  <c r="AL12" i="15" s="1"/>
  <c r="AL5" i="7"/>
  <c r="AL12" i="7" s="1"/>
  <c r="AL8" i="7" l="1"/>
  <c r="AL15" i="7" s="1"/>
  <c r="AL8" i="15"/>
  <c r="AL15" i="15" s="1"/>
  <c r="AK5" i="7" l="1"/>
  <c r="AK12" i="7" s="1"/>
  <c r="AK5" i="15"/>
  <c r="AK12" i="15" s="1"/>
  <c r="AK8" i="15"/>
  <c r="AK15" i="15" s="1"/>
  <c r="AK8" i="7"/>
  <c r="AK15" i="7" s="1"/>
  <c r="AJ5" i="15" l="1"/>
  <c r="AJ12" i="15" s="1"/>
  <c r="AJ5" i="7"/>
  <c r="AJ12" i="7" s="1"/>
  <c r="AJ8" i="15" l="1"/>
  <c r="AJ15" i="15" s="1"/>
  <c r="AJ8" i="7"/>
  <c r="AJ15" i="7" s="1"/>
  <c r="AI8" i="15" l="1"/>
  <c r="AI15" i="15" s="1"/>
  <c r="AI8" i="7"/>
  <c r="AI15" i="7" s="1"/>
  <c r="AI5" i="7" l="1"/>
  <c r="AI12" i="7" s="1"/>
  <c r="AI5" i="15"/>
  <c r="AI12" i="15" s="1"/>
  <c r="AH8" i="15"/>
  <c r="AH15" i="15" s="1"/>
  <c r="AH8" i="7"/>
  <c r="AH15" i="7" s="1"/>
  <c r="AH5" i="7" l="1"/>
  <c r="AH12" i="7" s="1"/>
  <c r="AH5" i="15"/>
  <c r="AH12" i="15" s="1"/>
  <c r="AG8" i="15" l="1"/>
  <c r="AG15" i="15" s="1"/>
  <c r="AG8" i="7"/>
  <c r="AG15" i="7" s="1"/>
  <c r="AG5" i="15"/>
  <c r="AG12" i="15" s="1"/>
  <c r="AG5" i="7"/>
  <c r="AG12" i="7" s="1"/>
  <c r="AF5" i="15" l="1"/>
  <c r="AF12" i="15" s="1"/>
  <c r="AF5" i="7"/>
  <c r="AF12" i="7" s="1"/>
  <c r="AF8" i="7"/>
  <c r="AF15" i="7" s="1"/>
  <c r="AF8" i="15"/>
  <c r="AF15" i="15" s="1"/>
  <c r="AE5" i="15" l="1"/>
  <c r="AE12" i="15" s="1"/>
  <c r="AE5" i="7"/>
  <c r="AE12" i="7" s="1"/>
  <c r="AB5" i="7"/>
  <c r="AB12" i="7" s="1"/>
  <c r="AB5" i="15"/>
  <c r="AB12" i="15" s="1"/>
  <c r="AE8" i="15" l="1"/>
  <c r="AE15" i="15" s="1"/>
  <c r="AE8" i="7"/>
  <c r="AE15" i="7" s="1"/>
  <c r="AD8" i="15"/>
  <c r="AD15" i="15" s="1"/>
  <c r="AD8" i="7"/>
  <c r="AD15" i="7" s="1"/>
  <c r="AC8" i="7"/>
  <c r="AC15" i="7" s="1"/>
  <c r="AC8" i="15"/>
  <c r="AC15" i="15" s="1"/>
  <c r="AD5" i="15"/>
  <c r="AD12" i="15" s="1"/>
  <c r="AD5" i="7"/>
  <c r="AD12" i="7" s="1"/>
  <c r="AB8" i="7"/>
  <c r="AB15" i="7" s="1"/>
  <c r="AB8" i="15"/>
  <c r="AB15" i="15" s="1"/>
  <c r="AC5" i="15"/>
  <c r="AC12" i="15" s="1"/>
  <c r="AC5" i="7"/>
  <c r="AC12" i="7" s="1"/>
  <c r="BA7" i="15" l="1"/>
  <c r="BA14" i="15" s="1"/>
  <c r="BA7" i="7"/>
  <c r="BA14" i="7" s="1"/>
  <c r="BM7" i="7"/>
  <c r="BM14" i="7" s="1"/>
  <c r="BM7" i="15"/>
  <c r="BM14" i="15" s="1"/>
  <c r="AZ7" i="15"/>
  <c r="AZ14" i="15" s="1"/>
  <c r="AZ7" i="7"/>
  <c r="AZ14" i="7" s="1"/>
  <c r="BG7" i="15"/>
  <c r="BG14" i="15" s="1"/>
  <c r="BG7" i="7"/>
  <c r="BG14" i="7" s="1"/>
  <c r="BF7" i="15"/>
  <c r="BF14" i="15" s="1"/>
  <c r="BF7" i="7"/>
  <c r="BF14" i="7" s="1"/>
  <c r="AY7" i="15"/>
  <c r="AY14" i="15" s="1"/>
  <c r="AY7" i="7"/>
  <c r="AY14" i="7" s="1"/>
  <c r="BB7" i="7"/>
  <c r="BB14" i="7" s="1"/>
  <c r="BB7" i="15"/>
  <c r="BB14" i="15" s="1"/>
  <c r="BO7" i="15"/>
  <c r="BO14" i="15" s="1"/>
  <c r="BO7" i="7"/>
  <c r="BO14" i="7" s="1"/>
  <c r="BD7" i="15"/>
  <c r="BD14" i="15" s="1"/>
  <c r="BD7" i="7"/>
  <c r="BD14" i="7" s="1"/>
  <c r="BK7" i="7"/>
  <c r="BK14" i="7" s="1"/>
  <c r="BK7" i="15"/>
  <c r="BK14" i="15" s="1"/>
  <c r="BJ7" i="15"/>
  <c r="BJ14" i="15" s="1"/>
  <c r="BJ7" i="7"/>
  <c r="BJ14" i="7" s="1"/>
  <c r="BI7" i="15"/>
  <c r="BI14" i="15" s="1"/>
  <c r="BI7" i="7"/>
  <c r="BI14" i="7" s="1"/>
  <c r="AW7" i="15"/>
  <c r="AW14" i="15" s="1"/>
  <c r="AW7" i="7"/>
  <c r="AW14" i="7" s="1"/>
  <c r="BE7" i="7"/>
  <c r="BE14" i="7" s="1"/>
  <c r="BE7" i="15"/>
  <c r="BE14" i="15" s="1"/>
  <c r="AU7" i="15"/>
  <c r="AU14" i="15" s="1"/>
  <c r="AU7" i="7"/>
  <c r="AU14" i="7" s="1"/>
  <c r="BC7" i="15"/>
  <c r="BC14" i="15" s="1"/>
  <c r="BC7" i="7"/>
  <c r="BC14" i="7" s="1"/>
  <c r="BP7" i="7"/>
  <c r="BP14" i="7" s="1"/>
  <c r="BP7" i="15"/>
  <c r="BP14" i="15" s="1"/>
  <c r="AX7" i="7"/>
  <c r="AX14" i="7" s="1"/>
  <c r="AX7" i="15"/>
  <c r="AX14" i="15" s="1"/>
  <c r="AV7" i="15"/>
  <c r="AV14" i="15" s="1"/>
  <c r="AV7" i="7"/>
  <c r="AV14" i="7" s="1"/>
  <c r="BN7" i="7"/>
  <c r="BN14" i="7" s="1"/>
  <c r="BN7" i="15"/>
  <c r="BN14" i="15" s="1"/>
  <c r="BL7" i="15"/>
  <c r="BL14" i="15" s="1"/>
  <c r="BL7" i="7"/>
  <c r="BL14" i="7" s="1"/>
  <c r="BH7" i="15"/>
  <c r="BH14" i="15" s="1"/>
  <c r="BH7" i="7"/>
  <c r="BH14" i="7" s="1"/>
  <c r="BS5" i="15" l="1"/>
  <c r="BS12" i="15" s="1"/>
  <c r="BS5" i="7"/>
  <c r="BS12" i="7" s="1"/>
  <c r="BU8" i="7"/>
  <c r="BU15" i="7" s="1"/>
  <c r="BU8" i="15"/>
  <c r="BU15" i="15" s="1"/>
  <c r="BZ7" i="7"/>
  <c r="BZ14" i="7" s="1"/>
  <c r="BZ7" i="15"/>
  <c r="BZ14" i="15" s="1"/>
  <c r="BR5" i="15"/>
  <c r="BR12" i="15" s="1"/>
  <c r="BR5" i="7"/>
  <c r="BR12" i="7" s="1"/>
  <c r="BT5" i="15"/>
  <c r="BT12" i="15" s="1"/>
  <c r="BT5" i="7"/>
  <c r="BT12" i="7" s="1"/>
  <c r="BQ5" i="7"/>
  <c r="BQ12" i="7" s="1"/>
  <c r="BQ5" i="15"/>
  <c r="BQ12" i="15" s="1"/>
  <c r="C7" i="14" l="1"/>
  <c r="CF7" i="15"/>
  <c r="CF14" i="15" s="1"/>
  <c r="CF7" i="7"/>
  <c r="CF14" i="7" s="1"/>
  <c r="CC7" i="15"/>
  <c r="CC14" i="15" s="1"/>
  <c r="CC7" i="7"/>
  <c r="CC14" i="7" s="1"/>
  <c r="BS7" i="7"/>
  <c r="BS14" i="7" s="1"/>
  <c r="BS7" i="15"/>
  <c r="BS14" i="15" s="1"/>
  <c r="CD7" i="15"/>
  <c r="CD14" i="15" s="1"/>
  <c r="CD7" i="7"/>
  <c r="CD14" i="7" s="1"/>
  <c r="CE7" i="15"/>
  <c r="CE14" i="15" s="1"/>
  <c r="CE7" i="7"/>
  <c r="CE14" i="7" s="1"/>
  <c r="CB7" i="15"/>
  <c r="CB14" i="15" s="1"/>
  <c r="CB7" i="7"/>
  <c r="CB14" i="7" s="1"/>
  <c r="CG7" i="7"/>
  <c r="CG14" i="7" s="1"/>
  <c r="CG7" i="15"/>
  <c r="CG14" i="15" s="1"/>
  <c r="CA7" i="15"/>
  <c r="CA14" i="15" s="1"/>
  <c r="CA7" i="7"/>
  <c r="CA14" i="7" s="1"/>
  <c r="BR7" i="15"/>
  <c r="BR14" i="15" s="1"/>
  <c r="BR7" i="7"/>
  <c r="BR14" i="7" s="1"/>
  <c r="BQ7" i="15"/>
  <c r="BQ14" i="15" s="1"/>
  <c r="BQ7" i="7"/>
  <c r="BQ14" i="7" s="1"/>
  <c r="BX7" i="15"/>
  <c r="BX14" i="15" s="1"/>
  <c r="BX7" i="7"/>
  <c r="BX14" i="7" s="1"/>
  <c r="BY7" i="15"/>
  <c r="BY14" i="15" s="1"/>
  <c r="BY7" i="7"/>
  <c r="BY14" i="7" s="1"/>
  <c r="BV8" i="7"/>
  <c r="BV15" i="7" s="1"/>
  <c r="BV8" i="15"/>
  <c r="BV15" i="15" s="1"/>
  <c r="C9" i="14" l="1"/>
  <c r="BW7" i="15"/>
  <c r="BW14" i="15" s="1"/>
  <c r="BW7" i="7"/>
  <c r="BW14" i="7" s="1"/>
  <c r="BV7" i="15"/>
  <c r="BV14" i="15" s="1"/>
  <c r="BV7" i="7"/>
  <c r="BV14" i="7" s="1"/>
  <c r="BT7" i="7"/>
  <c r="BT14" i="7" s="1"/>
  <c r="BT7" i="15"/>
  <c r="BT14" i="15" s="1"/>
  <c r="BU7" i="7" l="1"/>
  <c r="BU14" i="7" s="1"/>
  <c r="D9" i="14" s="1"/>
  <c r="E9" i="14" s="1"/>
  <c r="BU7" i="15"/>
  <c r="BU14" i="15" s="1"/>
  <c r="CF8" i="7" l="1"/>
  <c r="CF15" i="7" s="1"/>
  <c r="CF8" i="15"/>
  <c r="CF15" i="15" s="1"/>
  <c r="CE8" i="15" l="1"/>
  <c r="CE15" i="15" s="1"/>
  <c r="CE8" i="7"/>
  <c r="CE15" i="7" s="1"/>
  <c r="CG8" i="7"/>
  <c r="CG15" i="7" s="1"/>
  <c r="CG8" i="15"/>
  <c r="CG15" i="15" s="1"/>
  <c r="BX8" i="7" l="1"/>
  <c r="BX15" i="7" s="1"/>
  <c r="BX8" i="15"/>
  <c r="BX15" i="15" s="1"/>
  <c r="BW8" i="7" l="1"/>
  <c r="BW15" i="7" s="1"/>
  <c r="BW8" i="15"/>
  <c r="BW15" i="15" s="1"/>
  <c r="CI6" i="7" l="1"/>
  <c r="CI13" i="7" s="1"/>
  <c r="CI6" i="15" l="1"/>
  <c r="CI13" i="15" s="1"/>
  <c r="CA6" i="7" l="1"/>
  <c r="CA13" i="7" s="1"/>
  <c r="CA6" i="15"/>
  <c r="CA13" i="15" s="1"/>
  <c r="CC6" i="15"/>
  <c r="CC13" i="15" s="1"/>
  <c r="CC6" i="7"/>
  <c r="CC13" i="7" s="1"/>
  <c r="BX6" i="15"/>
  <c r="BX13" i="15" s="1"/>
  <c r="BX6" i="7"/>
  <c r="BX13" i="7" s="1"/>
  <c r="BR6" i="15"/>
  <c r="BR13" i="15" s="1"/>
  <c r="BR6" i="7"/>
  <c r="BR13" i="7" s="1"/>
  <c r="CI8" i="1"/>
  <c r="CB6" i="15"/>
  <c r="CB13" i="15" s="1"/>
  <c r="CB6" i="7"/>
  <c r="CB13" i="7" s="1"/>
  <c r="CF6" i="15"/>
  <c r="CF13" i="15" s="1"/>
  <c r="CF6" i="7"/>
  <c r="CF13" i="7" s="1"/>
  <c r="BT6" i="7"/>
  <c r="BT13" i="7" s="1"/>
  <c r="CK8" i="1"/>
  <c r="BT6" i="15"/>
  <c r="BT13" i="15" s="1"/>
  <c r="BZ6" i="7"/>
  <c r="BZ13" i="7" s="1"/>
  <c r="BZ6" i="15"/>
  <c r="BZ13" i="15" s="1"/>
  <c r="BY6" i="15"/>
  <c r="BY13" i="15" s="1"/>
  <c r="BY6" i="7"/>
  <c r="BY13" i="7" s="1"/>
  <c r="BS6" i="7"/>
  <c r="BS13" i="7" s="1"/>
  <c r="BS6" i="15"/>
  <c r="BS13" i="15" s="1"/>
  <c r="CJ8" i="1"/>
  <c r="BU6" i="7"/>
  <c r="BU13" i="7" s="1"/>
  <c r="BU6" i="15"/>
  <c r="BU13" i="15" s="1"/>
  <c r="BQ6" i="7"/>
  <c r="BQ13" i="7" s="1"/>
  <c r="CH8" i="1"/>
  <c r="BQ6" i="15"/>
  <c r="BQ13" i="15" s="1"/>
  <c r="CG6" i="7"/>
  <c r="CG13" i="7" s="1"/>
  <c r="CG6" i="15"/>
  <c r="CG13" i="15" s="1"/>
  <c r="CD6" i="15"/>
  <c r="CD13" i="15" s="1"/>
  <c r="CD6" i="7"/>
  <c r="CD13" i="7" s="1"/>
  <c r="CE6" i="7"/>
  <c r="CE13" i="7" s="1"/>
  <c r="CE6" i="15"/>
  <c r="CE13" i="15" s="1"/>
  <c r="BW6" i="15"/>
  <c r="BW13" i="15" s="1"/>
  <c r="BW6" i="7"/>
  <c r="BW13" i="7" s="1"/>
  <c r="CH6" i="15"/>
  <c r="CH13" i="15" s="1"/>
  <c r="CH6" i="7"/>
  <c r="CH13" i="7" s="1"/>
  <c r="BV6" i="15"/>
  <c r="BV13" i="15" s="1"/>
  <c r="BV6" i="7"/>
  <c r="BV13" i="7" s="1"/>
  <c r="BS9" i="15" l="1"/>
  <c r="BS16" i="15" s="1"/>
  <c r="BS9" i="7"/>
  <c r="BS16" i="7" s="1"/>
  <c r="BR9" i="7"/>
  <c r="BR16" i="7" s="1"/>
  <c r="BR9" i="15"/>
  <c r="BR16" i="15" s="1"/>
  <c r="BQ9" i="15"/>
  <c r="BQ16" i="15" s="1"/>
  <c r="BQ9" i="7"/>
  <c r="BQ16" i="7" s="1"/>
  <c r="BT9" i="15"/>
  <c r="BT16" i="15" s="1"/>
  <c r="BT9" i="7"/>
  <c r="BT16" i="7" s="1"/>
  <c r="D8" i="14"/>
  <c r="AQ7" i="15" l="1"/>
  <c r="AQ14" i="15" s="1"/>
  <c r="AQ7" i="7"/>
  <c r="AQ14" i="7" s="1"/>
  <c r="Z7" i="7"/>
  <c r="Z14" i="7" s="1"/>
  <c r="Z7" i="15"/>
  <c r="Z14" i="15" s="1"/>
  <c r="AF7" i="15"/>
  <c r="AF14" i="15" s="1"/>
  <c r="AF7" i="7"/>
  <c r="AF14" i="7" s="1"/>
  <c r="AM7" i="15"/>
  <c r="AM14" i="15" s="1"/>
  <c r="AM7" i="7"/>
  <c r="AM14" i="7" s="1"/>
  <c r="U7" i="7"/>
  <c r="U14" i="7" s="1"/>
  <c r="U7" i="15"/>
  <c r="U14" i="15" s="1"/>
  <c r="N7" i="15"/>
  <c r="N14" i="15" s="1"/>
  <c r="N7" i="7"/>
  <c r="N14" i="7" s="1"/>
  <c r="Q7" i="7"/>
  <c r="Q14" i="7" s="1"/>
  <c r="Q7" i="15"/>
  <c r="Q14" i="15" s="1"/>
  <c r="AC7" i="15"/>
  <c r="AC14" i="15" s="1"/>
  <c r="AC7" i="7"/>
  <c r="AC14" i="7" s="1"/>
  <c r="X7" i="15"/>
  <c r="X14" i="15" s="1"/>
  <c r="X7" i="7"/>
  <c r="X14" i="7" s="1"/>
  <c r="AE7" i="15" l="1"/>
  <c r="AE14" i="15" s="1"/>
  <c r="AE7" i="7"/>
  <c r="AE14" i="7" s="1"/>
  <c r="O7" i="7"/>
  <c r="O14" i="7" s="1"/>
  <c r="O7" i="15"/>
  <c r="O14" i="15" s="1"/>
  <c r="AG7" i="7"/>
  <c r="AG14" i="7" s="1"/>
  <c r="AG7" i="15"/>
  <c r="AG14" i="15" s="1"/>
  <c r="M7" i="7"/>
  <c r="M14" i="7" s="1"/>
  <c r="M7" i="15"/>
  <c r="M14" i="15" s="1"/>
  <c r="AN7" i="15"/>
  <c r="AN14" i="15" s="1"/>
  <c r="AN7" i="7"/>
  <c r="AN14" i="7" s="1"/>
  <c r="AH7" i="7"/>
  <c r="AH14" i="7" s="1"/>
  <c r="AH7" i="15"/>
  <c r="AH14" i="15" s="1"/>
  <c r="R7" i="7"/>
  <c r="R14" i="7" s="1"/>
  <c r="R7" i="15"/>
  <c r="R14" i="15" s="1"/>
  <c r="AB7" i="15"/>
  <c r="AB14" i="15" s="1"/>
  <c r="AB7" i="7"/>
  <c r="AB14" i="7" s="1"/>
  <c r="AP7" i="7"/>
  <c r="AP14" i="7" s="1"/>
  <c r="AP7" i="15"/>
  <c r="AP14" i="15" s="1"/>
  <c r="AA7" i="15"/>
  <c r="AA14" i="15" s="1"/>
  <c r="AA7" i="7"/>
  <c r="AA14" i="7" s="1"/>
  <c r="AK7" i="15"/>
  <c r="AK14" i="15" s="1"/>
  <c r="AK7" i="7"/>
  <c r="AK14" i="7" s="1"/>
  <c r="K7" i="7"/>
  <c r="K14" i="7" s="1"/>
  <c r="K7" i="15"/>
  <c r="K14" i="15" s="1"/>
  <c r="AO7" i="7"/>
  <c r="AO14" i="7" s="1"/>
  <c r="AO7" i="15"/>
  <c r="AO14" i="15" s="1"/>
  <c r="Y7" i="15"/>
  <c r="Y14" i="15" s="1"/>
  <c r="Y7" i="7"/>
  <c r="Y14" i="7" s="1"/>
  <c r="AI7" i="15"/>
  <c r="AI14" i="15" s="1"/>
  <c r="AI7" i="7"/>
  <c r="AI14" i="7" s="1"/>
  <c r="AL7" i="7"/>
  <c r="AL14" i="7" s="1"/>
  <c r="AL7" i="15"/>
  <c r="AL14" i="15" s="1"/>
  <c r="L7" i="15"/>
  <c r="L14" i="15" s="1"/>
  <c r="L7" i="7"/>
  <c r="L14" i="7" s="1"/>
  <c r="AD7" i="15"/>
  <c r="AD14" i="15" s="1"/>
  <c r="AD7" i="7"/>
  <c r="AD14" i="7" s="1"/>
  <c r="P7" i="15"/>
  <c r="P14" i="15" s="1"/>
  <c r="P7" i="7"/>
  <c r="P14" i="7" s="1"/>
  <c r="W7" i="15"/>
  <c r="W14" i="15" s="1"/>
  <c r="W7" i="7"/>
  <c r="W14" i="7" s="1"/>
  <c r="S7" i="15"/>
  <c r="S14" i="15" s="1"/>
  <c r="S7" i="7"/>
  <c r="S14" i="7" s="1"/>
  <c r="V7" i="15"/>
  <c r="V14" i="15" s="1"/>
  <c r="V7" i="7"/>
  <c r="V14" i="7" s="1"/>
  <c r="AJ7" i="15"/>
  <c r="AJ14" i="15" s="1"/>
  <c r="AJ7" i="7"/>
  <c r="AJ14" i="7" s="1"/>
  <c r="T7" i="15"/>
  <c r="T14" i="15" s="1"/>
  <c r="T7" i="7"/>
  <c r="T14" i="7" s="1"/>
  <c r="N8" i="1" l="1"/>
  <c r="Q8" i="1"/>
  <c r="Y8" i="1"/>
  <c r="X8" i="1"/>
  <c r="G8" i="1"/>
  <c r="V8" i="1"/>
  <c r="I8" i="1"/>
  <c r="K8" i="1"/>
  <c r="M8" i="1"/>
  <c r="T8" i="1"/>
  <c r="H8" i="1"/>
  <c r="J8" i="1"/>
  <c r="F8" i="1"/>
  <c r="P8" i="1"/>
  <c r="W8" i="1" l="1"/>
  <c r="L8" i="1"/>
  <c r="AA8" i="1"/>
  <c r="D8" i="1"/>
  <c r="AB8" i="1"/>
  <c r="K6" i="15"/>
  <c r="K13" i="15" s="1"/>
  <c r="K6" i="7"/>
  <c r="K13" i="7" s="1"/>
  <c r="AH6" i="15"/>
  <c r="AH13" i="15" s="1"/>
  <c r="AH6" i="7"/>
  <c r="AH13" i="7" s="1"/>
  <c r="AY8" i="1"/>
  <c r="L6" i="15"/>
  <c r="L13" i="15" s="1"/>
  <c r="L6" i="7"/>
  <c r="L13" i="7" s="1"/>
  <c r="AC8" i="1"/>
  <c r="M6" i="7"/>
  <c r="M13" i="7" s="1"/>
  <c r="AD8" i="1"/>
  <c r="M6" i="15"/>
  <c r="M13" i="15" s="1"/>
  <c r="E8" i="1"/>
  <c r="R8" i="1"/>
  <c r="O8" i="1"/>
  <c r="AG6" i="15" l="1"/>
  <c r="AG13" i="15" s="1"/>
  <c r="AG6" i="7"/>
  <c r="AG13" i="7" s="1"/>
  <c r="AX8" i="1"/>
  <c r="AB6" i="7"/>
  <c r="AB13" i="7" s="1"/>
  <c r="AB6" i="15"/>
  <c r="AB13" i="15" s="1"/>
  <c r="AS8" i="1"/>
  <c r="BN6" i="15"/>
  <c r="BN13" i="15" s="1"/>
  <c r="BN6" i="7"/>
  <c r="BN13" i="7" s="1"/>
  <c r="CE8" i="1"/>
  <c r="W6" i="15"/>
  <c r="W13" i="15" s="1"/>
  <c r="W6" i="7"/>
  <c r="W13" i="7" s="1"/>
  <c r="AN8" i="1"/>
  <c r="S8" i="1"/>
  <c r="BG6" i="15"/>
  <c r="BG13" i="15" s="1"/>
  <c r="BG6" i="7"/>
  <c r="BG13" i="7" s="1"/>
  <c r="BX8" i="1"/>
  <c r="BF8" i="1"/>
  <c r="AO6" i="7"/>
  <c r="AO13" i="7" s="1"/>
  <c r="AO6" i="15"/>
  <c r="AO13" i="15" s="1"/>
  <c r="AJ8" i="1"/>
  <c r="S6" i="15"/>
  <c r="S13" i="15" s="1"/>
  <c r="S6" i="7"/>
  <c r="S13" i="7" s="1"/>
  <c r="R6" i="15"/>
  <c r="R13" i="15" s="1"/>
  <c r="R6" i="7"/>
  <c r="R13" i="7" s="1"/>
  <c r="AI8" i="1"/>
  <c r="BH6" i="7"/>
  <c r="BH13" i="7" s="1"/>
  <c r="BH6" i="15"/>
  <c r="BH13" i="15" s="1"/>
  <c r="BY8" i="1"/>
  <c r="P6" i="15"/>
  <c r="P13" i="15" s="1"/>
  <c r="P6" i="7"/>
  <c r="P13" i="7" s="1"/>
  <c r="AG8" i="1"/>
  <c r="T6" i="7"/>
  <c r="T13" i="7" s="1"/>
  <c r="T6" i="15"/>
  <c r="T13" i="15" s="1"/>
  <c r="AK8" i="1"/>
  <c r="AU6" i="7"/>
  <c r="AU13" i="7" s="1"/>
  <c r="AU6" i="15"/>
  <c r="AU13" i="15" s="1"/>
  <c r="BL8" i="1"/>
  <c r="AJ6" i="7"/>
  <c r="AJ13" i="7" s="1"/>
  <c r="AJ6" i="15"/>
  <c r="AJ13" i="15" s="1"/>
  <c r="BA8" i="1"/>
  <c r="M9" i="7"/>
  <c r="M16" i="7" s="1"/>
  <c r="M9" i="15"/>
  <c r="M16" i="15" s="1"/>
  <c r="AN6" i="7"/>
  <c r="AN13" i="7" s="1"/>
  <c r="BE8" i="1"/>
  <c r="AN6" i="15"/>
  <c r="AN13" i="15" s="1"/>
  <c r="U6" i="15"/>
  <c r="U13" i="15" s="1"/>
  <c r="U6" i="7"/>
  <c r="U13" i="7" s="1"/>
  <c r="AL8" i="1"/>
  <c r="K9" i="7"/>
  <c r="K16" i="7" s="1"/>
  <c r="K9" i="15"/>
  <c r="K16" i="15" s="1"/>
  <c r="AC6" i="15"/>
  <c r="AC13" i="15" s="1"/>
  <c r="AC6" i="7"/>
  <c r="AC13" i="7" s="1"/>
  <c r="AT8" i="1"/>
  <c r="V6" i="15"/>
  <c r="V13" i="15" s="1"/>
  <c r="V6" i="7"/>
  <c r="V13" i="7" s="1"/>
  <c r="AM8" i="1"/>
  <c r="BL6" i="15"/>
  <c r="BL13" i="15" s="1"/>
  <c r="BL6" i="7"/>
  <c r="BL13" i="7" s="1"/>
  <c r="CC8" i="1"/>
  <c r="U8" i="1"/>
  <c r="BM6" i="7"/>
  <c r="BM13" i="7" s="1"/>
  <c r="BM6" i="15"/>
  <c r="BM13" i="15" s="1"/>
  <c r="CD8" i="1"/>
  <c r="AD6" i="15"/>
  <c r="AD13" i="15" s="1"/>
  <c r="AD6" i="7"/>
  <c r="AD13" i="7" s="1"/>
  <c r="AU8" i="1"/>
  <c r="X6" i="15"/>
  <c r="X13" i="15" s="1"/>
  <c r="X6" i="7"/>
  <c r="X13" i="7" s="1"/>
  <c r="AO8" i="1"/>
  <c r="AK6" i="7"/>
  <c r="AK13" i="7" s="1"/>
  <c r="AK6" i="15"/>
  <c r="AK13" i="15" s="1"/>
  <c r="BB8" i="1"/>
  <c r="AR8" i="1"/>
  <c r="AA6" i="15"/>
  <c r="AA13" i="15" s="1"/>
  <c r="AA6" i="7"/>
  <c r="AA13" i="7" s="1"/>
  <c r="L9" i="15"/>
  <c r="L16" i="15" s="1"/>
  <c r="L9" i="7"/>
  <c r="L16" i="7" s="1"/>
  <c r="Z6" i="7"/>
  <c r="Z13" i="7" s="1"/>
  <c r="Z6" i="15"/>
  <c r="Z13" i="15" s="1"/>
  <c r="AQ8" i="1"/>
  <c r="AM6" i="7"/>
  <c r="AM13" i="7" s="1"/>
  <c r="BD8" i="1"/>
  <c r="AM6" i="15"/>
  <c r="AM13" i="15" s="1"/>
  <c r="AL6" i="7"/>
  <c r="AL13" i="7" s="1"/>
  <c r="BC8" i="1"/>
  <c r="AL6" i="15"/>
  <c r="AL13" i="15" s="1"/>
  <c r="BP6" i="15"/>
  <c r="BP13" i="15" s="1"/>
  <c r="BP6" i="7"/>
  <c r="BP13" i="7" s="1"/>
  <c r="CG8" i="1"/>
  <c r="AQ6" i="15"/>
  <c r="AQ13" i="15" s="1"/>
  <c r="BH8" i="1"/>
  <c r="AQ6" i="7"/>
  <c r="AQ13" i="7" s="1"/>
  <c r="O6" i="15"/>
  <c r="O13" i="15" s="1"/>
  <c r="O6" i="7"/>
  <c r="O13" i="7" s="1"/>
  <c r="AF8" i="1"/>
  <c r="AW6" i="15"/>
  <c r="AW13" i="15" s="1"/>
  <c r="AW6" i="7"/>
  <c r="AW13" i="7" s="1"/>
  <c r="BN8" i="1"/>
  <c r="Z8" i="1"/>
  <c r="BI6" i="15"/>
  <c r="BI13" i="15" s="1"/>
  <c r="BI6" i="7"/>
  <c r="BI13" i="7" s="1"/>
  <c r="BZ8" i="1"/>
  <c r="AF6" i="15"/>
  <c r="AF13" i="15" s="1"/>
  <c r="AF6" i="7"/>
  <c r="AF13" i="7" s="1"/>
  <c r="AW8" i="1"/>
  <c r="AE6" i="7"/>
  <c r="AE13" i="7" s="1"/>
  <c r="AV8" i="1"/>
  <c r="AE6" i="15"/>
  <c r="AE13" i="15" s="1"/>
  <c r="Y6" i="7"/>
  <c r="Y13" i="7" s="1"/>
  <c r="AP8" i="1"/>
  <c r="Y6" i="15"/>
  <c r="Y13" i="15" s="1"/>
  <c r="BK6" i="15"/>
  <c r="BK13" i="15" s="1"/>
  <c r="BK6" i="7"/>
  <c r="BK13" i="7" s="1"/>
  <c r="CB8" i="1"/>
  <c r="Q6" i="15"/>
  <c r="Q13" i="15" s="1"/>
  <c r="Q6" i="7"/>
  <c r="Q13" i="7" s="1"/>
  <c r="AH8" i="1"/>
  <c r="AH9" i="7"/>
  <c r="AH16" i="7" s="1"/>
  <c r="AH9" i="15"/>
  <c r="AH16" i="15" s="1"/>
  <c r="BO6" i="15"/>
  <c r="BO13" i="15" s="1"/>
  <c r="BO6" i="7"/>
  <c r="BO13" i="7" s="1"/>
  <c r="CF8" i="1"/>
  <c r="BJ6" i="15"/>
  <c r="BJ13" i="15" s="1"/>
  <c r="BJ6" i="7"/>
  <c r="BJ13" i="7" s="1"/>
  <c r="CA8" i="1"/>
  <c r="AI6" i="15"/>
  <c r="AI13" i="15" s="1"/>
  <c r="AI6" i="7"/>
  <c r="AI13" i="7" s="1"/>
  <c r="AZ8" i="1"/>
  <c r="AF9" i="15" l="1"/>
  <c r="AF16" i="15" s="1"/>
  <c r="AF9" i="7"/>
  <c r="AF16" i="7" s="1"/>
  <c r="AW9" i="7"/>
  <c r="AW16" i="7" s="1"/>
  <c r="AW9" i="15"/>
  <c r="AW16" i="15" s="1"/>
  <c r="V9" i="15"/>
  <c r="V16" i="15" s="1"/>
  <c r="V9" i="7"/>
  <c r="V16" i="7" s="1"/>
  <c r="R9" i="15"/>
  <c r="R16" i="15" s="1"/>
  <c r="R9" i="7"/>
  <c r="R16" i="7" s="1"/>
  <c r="BN9" i="7"/>
  <c r="BN16" i="7" s="1"/>
  <c r="BN9" i="15"/>
  <c r="BN16" i="15" s="1"/>
  <c r="AG9" i="15"/>
  <c r="AG16" i="15" s="1"/>
  <c r="AG9" i="7"/>
  <c r="AG16" i="7" s="1"/>
  <c r="BO9" i="15"/>
  <c r="BO16" i="15" s="1"/>
  <c r="BO9" i="7"/>
  <c r="BO16" i="7" s="1"/>
  <c r="BP9" i="15"/>
  <c r="BP16" i="15" s="1"/>
  <c r="BP9" i="7"/>
  <c r="BP16" i="7" s="1"/>
  <c r="AK9" i="7"/>
  <c r="AK16" i="7" s="1"/>
  <c r="AK9" i="15"/>
  <c r="AK16" i="15" s="1"/>
  <c r="U9" i="15"/>
  <c r="U16" i="15" s="1"/>
  <c r="U9" i="7"/>
  <c r="U16" i="7" s="1"/>
  <c r="AB9" i="15"/>
  <c r="AB16" i="15" s="1"/>
  <c r="AB9" i="7"/>
  <c r="AB16" i="7" s="1"/>
  <c r="AD9" i="7"/>
  <c r="AD16" i="7" s="1"/>
  <c r="AD9" i="15"/>
  <c r="AD16" i="15" s="1"/>
  <c r="N6" i="7"/>
  <c r="N13" i="7" s="1"/>
  <c r="N6" i="15"/>
  <c r="N13" i="15" s="1"/>
  <c r="AE8" i="1"/>
  <c r="BH9" i="15"/>
  <c r="BH16" i="15" s="1"/>
  <c r="BH9" i="7"/>
  <c r="BH16" i="7" s="1"/>
  <c r="BJ9" i="15"/>
  <c r="BJ16" i="15" s="1"/>
  <c r="BJ9" i="7"/>
  <c r="BJ16" i="7" s="1"/>
  <c r="AE9" i="15"/>
  <c r="AE16" i="15" s="1"/>
  <c r="AE9" i="7"/>
  <c r="AE16" i="7" s="1"/>
  <c r="AA9" i="15"/>
  <c r="AA16" i="15" s="1"/>
  <c r="AA9" i="7"/>
  <c r="AA16" i="7" s="1"/>
  <c r="AJ9" i="7"/>
  <c r="AJ16" i="7" s="1"/>
  <c r="AJ9" i="15"/>
  <c r="AJ16" i="15" s="1"/>
  <c r="P9" i="7"/>
  <c r="P16" i="7" s="1"/>
  <c r="P9" i="15"/>
  <c r="P16" i="15" s="1"/>
  <c r="Q9" i="7"/>
  <c r="Q16" i="7" s="1"/>
  <c r="Q9" i="15"/>
  <c r="Q16" i="15" s="1"/>
  <c r="O9" i="15"/>
  <c r="O16" i="15" s="1"/>
  <c r="O9" i="7"/>
  <c r="O16" i="7" s="1"/>
  <c r="AM9" i="7"/>
  <c r="AM16" i="7" s="1"/>
  <c r="AM9" i="15"/>
  <c r="AM16" i="15" s="1"/>
  <c r="BG9" i="7"/>
  <c r="BG16" i="7" s="1"/>
  <c r="BG9" i="15"/>
  <c r="BG16" i="15" s="1"/>
  <c r="W9" i="15"/>
  <c r="W16" i="15" s="1"/>
  <c r="W9" i="7"/>
  <c r="W16" i="7" s="1"/>
  <c r="AI9" i="15"/>
  <c r="AI16" i="15" s="1"/>
  <c r="AI9" i="7"/>
  <c r="AI16" i="7" s="1"/>
  <c r="Z9" i="7"/>
  <c r="Z16" i="7" s="1"/>
  <c r="Z9" i="15"/>
  <c r="Z16" i="15" s="1"/>
  <c r="X9" i="7"/>
  <c r="X16" i="7" s="1"/>
  <c r="X9" i="15"/>
  <c r="X16" i="15" s="1"/>
  <c r="BM9" i="7"/>
  <c r="BM16" i="7" s="1"/>
  <c r="BM9" i="15"/>
  <c r="BM16" i="15" s="1"/>
  <c r="AC9" i="15"/>
  <c r="AC16" i="15" s="1"/>
  <c r="AC9" i="7"/>
  <c r="AC16" i="7" s="1"/>
  <c r="C8" i="14"/>
  <c r="BK9" i="15"/>
  <c r="BK16" i="15" s="1"/>
  <c r="BK9" i="7"/>
  <c r="BK16" i="7" s="1"/>
  <c r="BI9" i="15"/>
  <c r="BI16" i="15" s="1"/>
  <c r="BI9" i="7"/>
  <c r="BI16" i="7" s="1"/>
  <c r="AQ9" i="15"/>
  <c r="AQ16" i="15" s="1"/>
  <c r="AQ9" i="7"/>
  <c r="AQ16" i="7" s="1"/>
  <c r="AL9" i="15"/>
  <c r="AL16" i="15" s="1"/>
  <c r="AL9" i="7"/>
  <c r="AL16" i="7" s="1"/>
  <c r="BL9" i="7"/>
  <c r="BL16" i="7" s="1"/>
  <c r="BL9" i="15"/>
  <c r="BL16" i="15" s="1"/>
  <c r="AN9" i="15"/>
  <c r="AN16" i="15" s="1"/>
  <c r="AN9" i="7"/>
  <c r="AN16" i="7" s="1"/>
  <c r="AO9" i="7"/>
  <c r="AO16" i="7" s="1"/>
  <c r="AO9" i="15"/>
  <c r="AO16" i="15" s="1"/>
  <c r="Y9" i="7"/>
  <c r="Y16" i="7" s="1"/>
  <c r="Y9" i="15"/>
  <c r="Y16" i="15" s="1"/>
  <c r="AP6" i="7"/>
  <c r="AP13" i="7" s="1"/>
  <c r="BG8" i="1"/>
  <c r="AP6" i="15"/>
  <c r="AP13" i="15" s="1"/>
  <c r="AU9" i="15"/>
  <c r="AU16" i="15" s="1"/>
  <c r="AU9" i="7"/>
  <c r="AU16" i="7" s="1"/>
  <c r="T9" i="15"/>
  <c r="T16" i="15" s="1"/>
  <c r="T9" i="7"/>
  <c r="T16" i="7" s="1"/>
  <c r="S9" i="7"/>
  <c r="S16" i="7" s="1"/>
  <c r="S9" i="15"/>
  <c r="S16" i="15" s="1"/>
  <c r="N9" i="15" l="1"/>
  <c r="N16" i="15" s="1"/>
  <c r="N9" i="7"/>
  <c r="N16" i="7" s="1"/>
  <c r="AP9" i="7"/>
  <c r="AP16" i="7" s="1"/>
  <c r="AP9" i="15"/>
  <c r="AP16" i="15" s="1"/>
  <c r="C11" i="14"/>
  <c r="E8" i="14"/>
  <c r="AS6" i="7" l="1"/>
  <c r="AS13" i="7" s="1"/>
  <c r="AS6" i="15"/>
  <c r="AS13" i="15" s="1"/>
  <c r="BJ8" i="1"/>
  <c r="AV6" i="15"/>
  <c r="AV13" i="15" s="1"/>
  <c r="AV6" i="7"/>
  <c r="AV13" i="7" s="1"/>
  <c r="BM8" i="1"/>
  <c r="BE6" i="15"/>
  <c r="BE13" i="15" s="1"/>
  <c r="BE6" i="7"/>
  <c r="BE13" i="7" s="1"/>
  <c r="BV8" i="1"/>
  <c r="AX6" i="7"/>
  <c r="AX13" i="7" s="1"/>
  <c r="AX6" i="15"/>
  <c r="AX13" i="15" s="1"/>
  <c r="BO8" i="1"/>
  <c r="BD6" i="15"/>
  <c r="BD13" i="15" s="1"/>
  <c r="BD6" i="7"/>
  <c r="BD13" i="7" s="1"/>
  <c r="BU8" i="1"/>
  <c r="BC6" i="15"/>
  <c r="BC13" i="15" s="1"/>
  <c r="BC6" i="7"/>
  <c r="BC13" i="7" s="1"/>
  <c r="BT8" i="1"/>
  <c r="AT6" i="7"/>
  <c r="AT13" i="7" s="1"/>
  <c r="AT6" i="15"/>
  <c r="AT13" i="15" s="1"/>
  <c r="BK8" i="1"/>
  <c r="AY6" i="15"/>
  <c r="AY13" i="15" s="1"/>
  <c r="AY6" i="7"/>
  <c r="AY13" i="7" s="1"/>
  <c r="BP8" i="1"/>
  <c r="AZ6" i="15"/>
  <c r="AZ13" i="15" s="1"/>
  <c r="AZ6" i="7"/>
  <c r="AZ13" i="7" s="1"/>
  <c r="BQ8" i="1"/>
  <c r="BF6" i="15"/>
  <c r="BF13" i="15" s="1"/>
  <c r="BF6" i="7"/>
  <c r="BF13" i="7" s="1"/>
  <c r="BW8" i="1"/>
  <c r="AR6" i="15"/>
  <c r="AR13" i="15" s="1"/>
  <c r="AR6" i="7"/>
  <c r="AR13" i="7" s="1"/>
  <c r="BI8" i="1"/>
  <c r="BB6" i="7"/>
  <c r="BB13" i="7" s="1"/>
  <c r="BB6" i="15"/>
  <c r="BB13" i="15" s="1"/>
  <c r="BS8" i="1"/>
  <c r="BA6" i="15"/>
  <c r="BA13" i="15" s="1"/>
  <c r="BA6" i="7"/>
  <c r="BA13" i="7" s="1"/>
  <c r="BR8" i="1"/>
  <c r="BA9" i="7" l="1"/>
  <c r="BA16" i="7" s="1"/>
  <c r="BA9" i="15"/>
  <c r="BA16" i="15" s="1"/>
  <c r="AR9" i="15"/>
  <c r="AR16" i="15" s="1"/>
  <c r="AR9" i="7"/>
  <c r="AR16" i="7" s="1"/>
  <c r="AY9" i="7"/>
  <c r="AY16" i="7" s="1"/>
  <c r="AY9" i="15"/>
  <c r="AY16" i="15" s="1"/>
  <c r="AX9" i="7"/>
  <c r="AX16" i="7" s="1"/>
  <c r="AX9" i="15"/>
  <c r="AX16" i="15" s="1"/>
  <c r="AV9" i="7"/>
  <c r="AV16" i="7" s="1"/>
  <c r="AV9" i="15"/>
  <c r="AV16" i="15" s="1"/>
  <c r="AS9" i="15"/>
  <c r="AS16" i="15" s="1"/>
  <c r="AS9" i="7"/>
  <c r="AS16" i="7" s="1"/>
  <c r="BC9" i="15"/>
  <c r="BC16" i="15" s="1"/>
  <c r="BC9" i="7"/>
  <c r="BC16" i="7" s="1"/>
  <c r="BB9" i="15"/>
  <c r="BB16" i="15" s="1"/>
  <c r="BB9" i="7"/>
  <c r="BB16" i="7" s="1"/>
  <c r="BE9" i="15"/>
  <c r="BE16" i="15" s="1"/>
  <c r="BE9" i="7"/>
  <c r="BE16" i="7" s="1"/>
  <c r="BF9" i="15"/>
  <c r="BF16" i="15" s="1"/>
  <c r="BF9" i="7"/>
  <c r="BF16" i="7" s="1"/>
  <c r="AT9" i="15"/>
  <c r="AT16" i="15" s="1"/>
  <c r="AT9" i="7"/>
  <c r="AT16" i="7" s="1"/>
  <c r="AZ9" i="15"/>
  <c r="AZ16" i="15" s="1"/>
  <c r="AZ9" i="7"/>
  <c r="AZ16" i="7" s="1"/>
  <c r="BD9" i="7"/>
  <c r="BD16" i="7" s="1"/>
  <c r="BD9" i="15"/>
  <c r="BD16" i="15" s="1"/>
  <c r="BX5" i="15" l="1"/>
  <c r="BX12" i="15" s="1"/>
  <c r="BX5" i="7"/>
  <c r="BX12" i="7" s="1"/>
  <c r="CO8" i="1"/>
  <c r="BY5" i="7"/>
  <c r="BY12" i="7" s="1"/>
  <c r="BY5" i="15"/>
  <c r="BY12" i="15" s="1"/>
  <c r="CI8" i="7"/>
  <c r="CI15" i="7" s="1"/>
  <c r="CI5" i="15" l="1"/>
  <c r="CI12" i="15" s="1"/>
  <c r="CI5" i="7"/>
  <c r="CI12" i="7" s="1"/>
  <c r="CQ8" i="1"/>
  <c r="BZ9" i="15" s="1"/>
  <c r="BZ16" i="15" s="1"/>
  <c r="CA5" i="15"/>
  <c r="CA12" i="15" s="1"/>
  <c r="CA5" i="7"/>
  <c r="CA12" i="7" s="1"/>
  <c r="CD5" i="7"/>
  <c r="CD12" i="7" s="1"/>
  <c r="CD5" i="15"/>
  <c r="CD12" i="15" s="1"/>
  <c r="CC5" i="15"/>
  <c r="CC12" i="15" s="1"/>
  <c r="CC5" i="7"/>
  <c r="CC12" i="7" s="1"/>
  <c r="CB5" i="15"/>
  <c r="CB12" i="15" s="1"/>
  <c r="CB5" i="7"/>
  <c r="CB12" i="7" s="1"/>
  <c r="BU5" i="15"/>
  <c r="BU12" i="15" s="1"/>
  <c r="BU5" i="7"/>
  <c r="BU12" i="7" s="1"/>
  <c r="CL8" i="1"/>
  <c r="CG5" i="7"/>
  <c r="CG12" i="7" s="1"/>
  <c r="CG5" i="15"/>
  <c r="CG12" i="15" s="1"/>
  <c r="CX8" i="1"/>
  <c r="CE5" i="15"/>
  <c r="CE12" i="15" s="1"/>
  <c r="CE5" i="7"/>
  <c r="CE12" i="7" s="1"/>
  <c r="CV8" i="1"/>
  <c r="BZ5" i="7"/>
  <c r="BZ12" i="7" s="1"/>
  <c r="BZ5" i="15"/>
  <c r="BZ12" i="15" s="1"/>
  <c r="BV5" i="7"/>
  <c r="BV12" i="7" s="1"/>
  <c r="BV5" i="15"/>
  <c r="BV12" i="15" s="1"/>
  <c r="CM8" i="1"/>
  <c r="BW5" i="7"/>
  <c r="BW12" i="7" s="1"/>
  <c r="BW5" i="15"/>
  <c r="BW12" i="15" s="1"/>
  <c r="CN8" i="1"/>
  <c r="BX9" i="15"/>
  <c r="BX16" i="15" s="1"/>
  <c r="BX9" i="7"/>
  <c r="BX16" i="7" s="1"/>
  <c r="CF5" i="7"/>
  <c r="CF12" i="7" s="1"/>
  <c r="CF5" i="15"/>
  <c r="CF12" i="15" s="1"/>
  <c r="CW8" i="1"/>
  <c r="CI8" i="15"/>
  <c r="CI15" i="15" s="1"/>
  <c r="CZ8" i="1"/>
  <c r="CD8" i="7"/>
  <c r="CD15" i="7" s="1"/>
  <c r="CD8" i="15"/>
  <c r="CD15" i="15" s="1"/>
  <c r="CU8" i="1"/>
  <c r="CC8" i="7"/>
  <c r="CC15" i="7" s="1"/>
  <c r="CC8" i="15"/>
  <c r="CC15" i="15" s="1"/>
  <c r="CT8" i="1"/>
  <c r="CB8" i="15"/>
  <c r="CB15" i="15" s="1"/>
  <c r="CB8" i="7"/>
  <c r="CB15" i="7" s="1"/>
  <c r="CS8" i="1"/>
  <c r="CA8" i="7"/>
  <c r="CA15" i="7" s="1"/>
  <c r="CA8" i="15"/>
  <c r="CA15" i="15" s="1"/>
  <c r="CR8" i="1"/>
  <c r="BZ8" i="15"/>
  <c r="BZ15" i="15" s="1"/>
  <c r="BZ8" i="7"/>
  <c r="BZ15" i="7" s="1"/>
  <c r="BY8" i="7"/>
  <c r="BY15" i="7" s="1"/>
  <c r="BY8" i="15"/>
  <c r="BY15" i="15" s="1"/>
  <c r="CP8" i="1"/>
  <c r="BZ9" i="7" l="1"/>
  <c r="BZ16" i="7" s="1"/>
  <c r="CI9" i="15"/>
  <c r="CI16" i="15" s="1"/>
  <c r="CI9" i="7"/>
  <c r="CI16" i="7" s="1"/>
  <c r="BU9" i="7"/>
  <c r="BU16" i="7" s="1"/>
  <c r="BU9" i="15"/>
  <c r="BU16" i="15" s="1"/>
  <c r="D7" i="14"/>
  <c r="E7" i="14" s="1"/>
  <c r="CH5" i="15"/>
  <c r="CH12" i="15" s="1"/>
  <c r="CH5" i="7"/>
  <c r="CH12" i="7" s="1"/>
  <c r="CY8" i="1"/>
  <c r="CE9" i="15"/>
  <c r="CE16" i="15" s="1"/>
  <c r="CE9" i="7"/>
  <c r="CE16" i="7" s="1"/>
  <c r="CG9" i="15"/>
  <c r="CG16" i="15" s="1"/>
  <c r="CG9" i="7"/>
  <c r="CG16" i="7" s="1"/>
  <c r="BW9" i="7"/>
  <c r="BW16" i="7" s="1"/>
  <c r="BW9" i="15"/>
  <c r="BW16" i="15" s="1"/>
  <c r="CF9" i="15"/>
  <c r="CF16" i="15" s="1"/>
  <c r="CF9" i="7"/>
  <c r="CF16" i="7" s="1"/>
  <c r="BV9" i="7"/>
  <c r="BV16" i="7" s="1"/>
  <c r="BV9" i="15"/>
  <c r="BV16" i="15" s="1"/>
  <c r="D10" i="14"/>
  <c r="CD9" i="15"/>
  <c r="CD16" i="15" s="1"/>
  <c r="CD9" i="7"/>
  <c r="CD16" i="7" s="1"/>
  <c r="CC9" i="15"/>
  <c r="CC16" i="15" s="1"/>
  <c r="CC9" i="7"/>
  <c r="CC16" i="7" s="1"/>
  <c r="CB9" i="15"/>
  <c r="CB16" i="15" s="1"/>
  <c r="CB9" i="7"/>
  <c r="CB16" i="7" s="1"/>
  <c r="CA9" i="7"/>
  <c r="CA16" i="7" s="1"/>
  <c r="CA9" i="15"/>
  <c r="CA16" i="15" s="1"/>
  <c r="BY9" i="15"/>
  <c r="BY16" i="15" s="1"/>
  <c r="BY9" i="7"/>
  <c r="BY16" i="7" s="1"/>
  <c r="E10" i="14"/>
  <c r="D11" i="14" l="1"/>
  <c r="CH9" i="15"/>
  <c r="CH16" i="15" s="1"/>
  <c r="CH9" i="7"/>
  <c r="CH16" i="7" s="1"/>
</calcChain>
</file>

<file path=xl/sharedStrings.xml><?xml version="1.0" encoding="utf-8"?>
<sst xmlns="http://schemas.openxmlformats.org/spreadsheetml/2006/main" count="76" uniqueCount="49">
  <si>
    <t>US Propane Supply &amp; Demand</t>
  </si>
  <si>
    <t>Updated: October 21, 2019</t>
  </si>
  <si>
    <t xml:space="preserve">Date </t>
  </si>
  <si>
    <t xml:space="preserve">Total Supply </t>
  </si>
  <si>
    <t xml:space="preserve">Domestic Demand (Non-Petchem) </t>
  </si>
  <si>
    <t>Chemical Demand</t>
  </si>
  <si>
    <t>Exports</t>
  </si>
  <si>
    <t xml:space="preserve">Net Stock Change </t>
  </si>
  <si>
    <t>Please don't edit or delete!</t>
  </si>
  <si>
    <t>position it within graph</t>
  </si>
  <si>
    <t>paste textbox/arrow</t>
  </si>
  <si>
    <t>Presentation textbox and arrow</t>
  </si>
  <si>
    <t>select graph (this is very important!)</t>
  </si>
  <si>
    <t>copy textbox/arrow</t>
  </si>
  <si>
    <t xml:space="preserve">To add text or arrows to graphs: </t>
  </si>
  <si>
    <t>any annotations</t>
  </si>
  <si>
    <t xml:space="preserve">below to point out </t>
  </si>
  <si>
    <t>to add notes to charts/graphs</t>
  </si>
  <si>
    <t xml:space="preserve">Use the arrow style </t>
  </si>
  <si>
    <t>Use the text box below</t>
  </si>
  <si>
    <t>Report textbox and arrow</t>
  </si>
  <si>
    <t>Annotations</t>
  </si>
  <si>
    <t>Graphic ID:</t>
  </si>
  <si>
    <t>Copyright year:</t>
  </si>
  <si>
    <t>Y-axis label:</t>
  </si>
  <si>
    <t>IHS Markit</t>
  </si>
  <si>
    <t xml:space="preserve">Source: </t>
  </si>
  <si>
    <t>X-axis label:</t>
  </si>
  <si>
    <t xml:space="preserve">X-Axis </t>
  </si>
  <si>
    <t>US propane supply and demand</t>
  </si>
  <si>
    <t>Legend entries in row 4</t>
  </si>
  <si>
    <t>Notes:</t>
  </si>
  <si>
    <t>Graph title:</t>
  </si>
  <si>
    <t>return to TOC</t>
  </si>
  <si>
    <t>Source: IHS Markit</t>
  </si>
  <si>
    <t>Gallons (billions)</t>
  </si>
  <si>
    <t>US propane period analysis - Comparing calendar years</t>
  </si>
  <si>
    <t>Change</t>
  </si>
  <si>
    <t>© 2020 IHS Markit</t>
  </si>
  <si>
    <t>Billion gallons per year</t>
  </si>
  <si>
    <t>billion gallons per month</t>
  </si>
  <si>
    <t>2020 Actual</t>
  </si>
  <si>
    <t>2021 Projected/Forecasted</t>
  </si>
  <si>
    <t>million b/d</t>
  </si>
  <si>
    <t>Description</t>
  </si>
  <si>
    <t>Billion gallons per month</t>
  </si>
  <si>
    <t>Stock change</t>
  </si>
  <si>
    <t>N/A</t>
  </si>
  <si>
    <t>© 2021 IHS Markit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</si>
</sst>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mmm\-yy;@"/>
    <numFmt numFmtId="165" formatCode="_(* #,##0_);_(* \(#,##0\);_(* &quot;-&quot;??_);_(@_)"/>
    <numFmt numFmtId="166" formatCode="&quot;$&quot;#,##0"/>
    <numFmt numFmtId="170" formatCode="#,##0.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sz val="11"/>
      <color theme="1"/>
      <name val="Arial"/>
      <family val="2"/>
    </font>
    <font>
      <b/>
      <sz val="11"/>
      <color theme="1"/>
      <name val="Arial"/>
      <family val="2"/>
    </font>
    <font>
      <sz val="11"/>
      <color theme="0" tint="-0.34998626667073579"/>
      <name val="Arial"/>
      <family val="2"/>
    </font>
    <font>
      <sz val="10"/>
      <color theme="1"/>
      <name val="Arial"/>
      <family val="2"/>
    </font>
    <font>
      <sz val="8"/>
      <color theme="1"/>
      <name val="Arial"/>
      <family val="2"/>
    </font>
    <font>
      <sz val="10"/>
      <name val="Helv"/>
      <family val="2"/>
    </font>
    <font>
      <sz val="8"/>
      <name val="Arial"/>
      <family val="2"/>
    </font>
    <font>
      <sz val="11"/>
      <color rgb="FF000000"/>
      <name val="Calibri"/>
      <family val="2"/>
      <scheme val="minor"/>
    </font>
    <font>
      <sz val="8"/>
      <color theme="1" tint="0.499984740745262"/>
      <name val="Arial"/>
      <family val="2"/>
    </font>
    <font>
      <b/>
      <sz val="8"/>
      <name val="Arial"/>
      <family val="2"/>
    </font>
    <font>
      <b/>
      <sz val="10"/>
      <color theme="1"/>
      <name val="Arial"/>
      <family val="2"/>
    </font>
    <font>
      <u/>
      <sz val="11"/>
      <color theme="10"/>
      <name val="Tahoma"/>
      <family val="2"/>
    </font>
    <font>
      <u/>
      <sz val="10"/>
      <color theme="10"/>
      <name val="Arial"/>
      <family val="2"/>
    </font>
    <font>
      <sz val="10"/>
      <name val="Arial"/>
      <family val="2"/>
    </font>
    <font>
      <b/>
      <u/>
      <sz val="8"/>
      <color theme="0"/>
      <name val="Arial"/>
      <family val="2"/>
    </font>
    <font>
      <b/>
      <sz val="10"/>
      <color rgb="FF0097D1"/>
      <name val="Arial"/>
      <family val="2"/>
    </font>
    <font>
      <b/>
      <sz val="10"/>
      <name val="Arial"/>
      <family val="2"/>
    </font>
    <font>
      <sz val="8"/>
      <color rgb="FF00AB4E"/>
      <name val="Arial"/>
      <family val="2"/>
    </font>
    <font>
      <sz val="10"/>
      <color theme="0"/>
      <name val="Arial"/>
      <family val="2"/>
    </font>
    <font>
      <b/>
      <sz val="12"/>
      <color theme="0"/>
      <name val="Arial"/>
      <family val="2"/>
    </font>
    <font>
      <b/>
      <sz val="10"/>
      <color theme="0"/>
      <name val="Arial"/>
      <family val="2"/>
    </font>
    <font>
      <b/>
      <sz val="10"/>
      <name val="Arial"/>
      <family val="2"/>
      <charset val="238"/>
    </font>
    <font>
      <sz val="10"/>
      <name val="Arial"/>
      <family val="2"/>
      <charset val="238"/>
    </font>
    <font>
      <sz val="7"/>
      <color theme="1"/>
      <name val="Arial"/>
      <family val="2"/>
      <charset val="23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AB4E"/>
        <bgColor indexed="64"/>
      </patternFill>
    </fill>
    <fill>
      <patternFill patternType="solid">
        <fgColor rgb="FFD8DCDB"/>
        <bgColor indexed="64"/>
      </patternFill>
    </fill>
    <fill>
      <patternFill patternType="solid">
        <fgColor rgb="FF7F808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diagonal/>
    </border>
    <border>
      <left style="thin">
        <color theme="1" tint="0.499984740745262"/>
      </left>
      <right/>
      <top/>
      <bottom/>
      <diagonal/>
    </border>
    <border>
      <left/>
      <right style="thin">
        <color theme="1" tint="0.499984740745262"/>
      </right>
      <top style="thin">
        <color theme="1" tint="0.499984740745262"/>
      </top>
      <bottom/>
      <diagonal/>
    </border>
    <border>
      <left/>
      <right/>
      <top style="thin">
        <color theme="1" tint="0.499984740745262"/>
      </top>
      <bottom/>
      <diagonal/>
    </border>
    <border>
      <left style="thin">
        <color theme="1" tint="0.499984740745262"/>
      </left>
      <right/>
      <top style="thin">
        <color theme="1" tint="0.499984740745262"/>
      </top>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auto="1"/>
      </left>
      <right/>
      <top/>
      <bottom style="medium">
        <color indexed="64"/>
      </bottom>
      <diagonal/>
    </border>
    <border>
      <left/>
      <right style="medium">
        <color auto="1"/>
      </right>
      <top style="medium">
        <color auto="1"/>
      </top>
      <bottom/>
      <diagonal/>
    </border>
    <border>
      <left style="medium">
        <color indexed="64"/>
      </left>
      <right/>
      <top style="medium">
        <color indexed="64"/>
      </top>
      <bottom/>
      <diagonal/>
    </border>
    <border>
      <left/>
      <right/>
      <top/>
      <bottom style="medium">
        <color rgb="FF7F7F7F"/>
      </bottom>
      <diagonal/>
    </border>
    <border>
      <left/>
      <right/>
      <top style="thin">
        <color rgb="FF7F7F7F"/>
      </top>
      <bottom style="thin">
        <color rgb="FF7F7F7F"/>
      </bottom>
      <diagonal/>
    </border>
    <border>
      <left/>
      <right/>
      <top style="thin">
        <color rgb="FF7F7F7F"/>
      </top>
      <bottom style="medium">
        <color rgb="FF7F7F7F"/>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10" fillId="0" borderId="0"/>
    <xf numFmtId="0" fontId="16" fillId="0" borderId="0" applyNumberFormat="0" applyFill="0" applyBorder="0" applyAlignment="0" applyProtection="0">
      <alignment vertical="top"/>
      <protection locked="0"/>
    </xf>
    <xf numFmtId="3" fontId="18" fillId="0" borderId="0">
      <alignment horizontal="left" vertical="top" wrapText="1"/>
    </xf>
    <xf numFmtId="0" fontId="22" fillId="5" borderId="0">
      <alignment horizontal="center" vertical="center"/>
    </xf>
    <xf numFmtId="0" fontId="24" fillId="6" borderId="0" applyNumberFormat="0">
      <alignment horizontal="left" vertical="center"/>
    </xf>
    <xf numFmtId="0" fontId="23" fillId="6" borderId="0">
      <alignment vertical="center"/>
    </xf>
    <xf numFmtId="0" fontId="18" fillId="0" borderId="0"/>
    <xf numFmtId="0" fontId="26" fillId="0" borderId="19">
      <alignment horizontal="left" wrapText="1"/>
    </xf>
    <xf numFmtId="3" fontId="26" fillId="0" borderId="20">
      <alignment horizontal="left" vertical="center"/>
    </xf>
    <xf numFmtId="0" fontId="27" fillId="0" borderId="0" applyNumberFormat="0">
      <alignment horizontal="left" vertical="top" wrapText="1" indent="1"/>
    </xf>
    <xf numFmtId="3" fontId="26" fillId="0" borderId="21">
      <alignment vertical="center"/>
    </xf>
    <xf numFmtId="0" fontId="28" fillId="0" borderId="0" applyNumberFormat="0">
      <alignment horizontal="left" vertical="center"/>
    </xf>
    <xf numFmtId="3" fontId="8" fillId="0" borderId="0">
      <alignment horizontal="left" vertical="top" wrapText="1"/>
    </xf>
    <xf numFmtId="0" fontId="28" fillId="0" borderId="0">
      <alignment horizontal="left" vertical="top"/>
    </xf>
  </cellStyleXfs>
  <cellXfs count="76">
    <xf numFmtId="0" fontId="0" fillId="0" borderId="0" xfId="0"/>
    <xf numFmtId="0" fontId="3" fillId="0" borderId="0" xfId="0" applyFont="1"/>
    <xf numFmtId="0" fontId="4" fillId="0" borderId="0" xfId="0" applyFont="1"/>
    <xf numFmtId="0" fontId="2" fillId="0" borderId="1" xfId="0" applyFont="1" applyBorder="1"/>
    <xf numFmtId="164" fontId="2" fillId="0" borderId="1" xfId="0" applyNumberFormat="1" applyFont="1" applyBorder="1"/>
    <xf numFmtId="165" fontId="0" fillId="0" borderId="1" xfId="1" applyNumberFormat="1" applyFont="1" applyBorder="1"/>
    <xf numFmtId="165" fontId="0" fillId="0" borderId="0" xfId="0" applyNumberFormat="1"/>
    <xf numFmtId="0" fontId="5" fillId="0" borderId="0" xfId="0" applyFont="1"/>
    <xf numFmtId="0" fontId="6" fillId="0" borderId="0" xfId="0" applyFont="1"/>
    <xf numFmtId="0" fontId="5" fillId="2" borderId="0" xfId="0" applyFont="1" applyFill="1"/>
    <xf numFmtId="0" fontId="5" fillId="2" borderId="2" xfId="0" applyFont="1" applyFill="1" applyBorder="1"/>
    <xf numFmtId="0" fontId="5" fillId="2" borderId="3" xfId="0" applyFont="1" applyFill="1" applyBorder="1"/>
    <xf numFmtId="0" fontId="7" fillId="2" borderId="4" xfId="0" applyFont="1" applyFill="1" applyBorder="1"/>
    <xf numFmtId="4" fontId="9" fillId="0" borderId="0" xfId="3" applyNumberFormat="1" applyFont="1"/>
    <xf numFmtId="0" fontId="11" fillId="0" borderId="0" xfId="4" applyFont="1" applyAlignment="1">
      <alignment horizontal="left" vertical="center"/>
    </xf>
    <xf numFmtId="164" fontId="11" fillId="0" borderId="0" xfId="4" applyNumberFormat="1" applyFont="1" applyAlignment="1">
      <alignment horizontal="left" vertical="center"/>
    </xf>
    <xf numFmtId="0" fontId="5" fillId="2" borderId="5" xfId="0" applyFont="1" applyFill="1" applyBorder="1"/>
    <xf numFmtId="0" fontId="7" fillId="2" borderId="6" xfId="0" applyFont="1" applyFill="1" applyBorder="1"/>
    <xf numFmtId="0" fontId="5" fillId="2" borderId="7" xfId="0" applyFont="1" applyFill="1" applyBorder="1"/>
    <xf numFmtId="0" fontId="5" fillId="2" borderId="8" xfId="0" applyFont="1" applyFill="1" applyBorder="1"/>
    <xf numFmtId="0" fontId="7" fillId="2" borderId="9" xfId="0" applyFont="1" applyFill="1" applyBorder="1"/>
    <xf numFmtId="0" fontId="5" fillId="2" borderId="10" xfId="0" applyFont="1" applyFill="1" applyBorder="1"/>
    <xf numFmtId="0" fontId="5" fillId="2" borderId="0" xfId="0" applyFont="1" applyFill="1" applyAlignment="1">
      <alignment horizontal="left" indent="1"/>
    </xf>
    <xf numFmtId="0" fontId="6" fillId="2" borderId="0" xfId="0" applyFont="1" applyFill="1"/>
    <xf numFmtId="0" fontId="7" fillId="2" borderId="0" xfId="0" applyFont="1" applyFill="1"/>
    <xf numFmtId="0" fontId="12" fillId="2" borderId="0" xfId="0" applyFont="1" applyFill="1"/>
    <xf numFmtId="0" fontId="5" fillId="2" borderId="10" xfId="0" applyFont="1" applyFill="1" applyBorder="1" applyAlignment="1">
      <alignment horizontal="left" indent="1"/>
    </xf>
    <xf numFmtId="0" fontId="6" fillId="2" borderId="10" xfId="0" applyFont="1" applyFill="1" applyBorder="1"/>
    <xf numFmtId="0" fontId="5" fillId="0" borderId="0" xfId="0" applyFont="1" applyAlignment="1">
      <alignment horizontal="left" indent="1"/>
    </xf>
    <xf numFmtId="0" fontId="7" fillId="0" borderId="0" xfId="0" applyFont="1"/>
    <xf numFmtId="0" fontId="12" fillId="0" borderId="0" xfId="0" applyFont="1"/>
    <xf numFmtId="0" fontId="5" fillId="3" borderId="13" xfId="0" applyFont="1" applyFill="1" applyBorder="1" applyAlignment="1">
      <alignment horizontal="left" vertical="top"/>
    </xf>
    <xf numFmtId="4" fontId="9" fillId="0" borderId="1" xfId="3" applyNumberFormat="1" applyFont="1" applyBorder="1"/>
    <xf numFmtId="0" fontId="9" fillId="0" borderId="1" xfId="3" applyFont="1" applyBorder="1" applyAlignment="1">
      <alignment horizontal="center" vertical="center"/>
    </xf>
    <xf numFmtId="0" fontId="13" fillId="2" borderId="0" xfId="0" applyFont="1" applyFill="1" applyAlignment="1">
      <alignment vertical="top"/>
    </xf>
    <xf numFmtId="0" fontId="14" fillId="0" borderId="1" xfId="4" applyFont="1" applyBorder="1" applyAlignment="1">
      <alignment horizontal="center" vertical="center"/>
    </xf>
    <xf numFmtId="9" fontId="11" fillId="0" borderId="0" xfId="2" applyFont="1" applyAlignment="1">
      <alignment horizontal="right"/>
    </xf>
    <xf numFmtId="0" fontId="15" fillId="0" borderId="0" xfId="3" applyFont="1"/>
    <xf numFmtId="0" fontId="6" fillId="0" borderId="0" xfId="3" applyFont="1"/>
    <xf numFmtId="0" fontId="0" fillId="2" borderId="0" xfId="0" applyFill="1"/>
    <xf numFmtId="0" fontId="5" fillId="2" borderId="0" xfId="0" applyFont="1" applyFill="1" applyAlignment="1">
      <alignment vertical="top"/>
    </xf>
    <xf numFmtId="0" fontId="17" fillId="2" borderId="0" xfId="5" applyFont="1" applyFill="1" applyProtection="1">
      <alignment vertical="top"/>
    </xf>
    <xf numFmtId="3" fontId="19" fillId="4" borderId="0" xfId="6" applyFont="1" applyFill="1" applyAlignment="1">
      <alignment horizontal="center" vertical="center"/>
    </xf>
    <xf numFmtId="3" fontId="20" fillId="4" borderId="0" xfId="6" applyFont="1" applyFill="1" applyAlignment="1">
      <alignment horizontal="center" vertical="center"/>
    </xf>
    <xf numFmtId="3" fontId="21" fillId="4" borderId="0" xfId="6" applyFont="1" applyFill="1" applyAlignment="1">
      <alignment horizontal="left" vertical="center"/>
    </xf>
    <xf numFmtId="0" fontId="22" fillId="4" borderId="0" xfId="7" applyFill="1">
      <alignment horizontal="center" vertical="center"/>
    </xf>
    <xf numFmtId="3" fontId="23" fillId="0" borderId="0" xfId="6" applyFont="1" applyAlignment="1">
      <alignment vertical="center"/>
    </xf>
    <xf numFmtId="3" fontId="18" fillId="0" borderId="0" xfId="6" applyAlignment="1">
      <alignment vertical="center"/>
    </xf>
    <xf numFmtId="0" fontId="24" fillId="6" borderId="0" xfId="8">
      <alignment horizontal="left" vertical="center"/>
    </xf>
    <xf numFmtId="0" fontId="23" fillId="6" borderId="0" xfId="9">
      <alignment vertical="center"/>
    </xf>
    <xf numFmtId="0" fontId="25" fillId="0" borderId="0" xfId="10" applyFont="1" applyAlignment="1">
      <alignment horizontal="right" wrapText="1"/>
    </xf>
    <xf numFmtId="0" fontId="26" fillId="0" borderId="19" xfId="11">
      <alignment horizontal="left" wrapText="1"/>
    </xf>
    <xf numFmtId="0" fontId="26" fillId="0" borderId="19" xfId="11" applyAlignment="1">
      <alignment horizontal="right" wrapText="1"/>
    </xf>
    <xf numFmtId="3" fontId="18" fillId="0" borderId="0" xfId="6">
      <alignment horizontal="left" vertical="top" wrapText="1"/>
    </xf>
    <xf numFmtId="166" fontId="18" fillId="0" borderId="0" xfId="10" applyNumberFormat="1"/>
    <xf numFmtId="3" fontId="26" fillId="0" borderId="21" xfId="14">
      <alignment vertical="center"/>
    </xf>
    <xf numFmtId="3" fontId="28" fillId="0" borderId="0" xfId="15" applyNumberFormat="1">
      <alignment horizontal="left" vertical="center"/>
    </xf>
    <xf numFmtId="3" fontId="8" fillId="0" borderId="0" xfId="16">
      <alignment horizontal="left" vertical="top" wrapText="1"/>
    </xf>
    <xf numFmtId="0" fontId="28" fillId="0" borderId="0" xfId="17">
      <alignment horizontal="left" vertical="top"/>
    </xf>
    <xf numFmtId="0" fontId="28" fillId="0" borderId="0" xfId="17" applyAlignment="1">
      <alignment horizontal="right" vertical="top"/>
    </xf>
    <xf numFmtId="0" fontId="21" fillId="0" borderId="0" xfId="10" applyFont="1" applyAlignment="1">
      <alignment horizontal="center" wrapText="1"/>
    </xf>
    <xf numFmtId="3" fontId="21" fillId="0" borderId="0" xfId="6" applyFont="1" applyAlignment="1">
      <alignment vertical="center"/>
    </xf>
    <xf numFmtId="0" fontId="21" fillId="0" borderId="0" xfId="10" applyFont="1" applyAlignment="1">
      <alignment horizontal="right" wrapText="1"/>
    </xf>
    <xf numFmtId="3" fontId="18" fillId="0" borderId="0" xfId="6" applyAlignment="1">
      <alignment horizontal="right" vertical="center"/>
    </xf>
    <xf numFmtId="164" fontId="18" fillId="0" borderId="0" xfId="6" applyNumberFormat="1" applyAlignment="1">
      <alignment vertical="center"/>
    </xf>
    <xf numFmtId="170" fontId="9" fillId="0" borderId="0" xfId="3" applyNumberFormat="1" applyFont="1"/>
    <xf numFmtId="39" fontId="18" fillId="0" borderId="0" xfId="6" applyNumberFormat="1" applyAlignment="1">
      <alignment vertical="top" wrapText="1"/>
    </xf>
    <xf numFmtId="39" fontId="26" fillId="0" borderId="21" xfId="14" applyNumberFormat="1" applyAlignment="1">
      <alignment vertical="center"/>
    </xf>
    <xf numFmtId="39" fontId="26" fillId="0" borderId="21" xfId="14" applyNumberFormat="1" applyAlignment="1">
      <alignment horizontal="right" vertical="center"/>
    </xf>
    <xf numFmtId="0" fontId="5" fillId="3" borderId="12" xfId="0" applyFont="1" applyFill="1" applyBorder="1" applyAlignment="1">
      <alignment horizontal="left" vertical="top"/>
    </xf>
    <xf numFmtId="0" fontId="5" fillId="3" borderId="11" xfId="0" applyFont="1" applyFill="1" applyBorder="1" applyAlignment="1">
      <alignment horizontal="left" vertical="top"/>
    </xf>
    <xf numFmtId="0" fontId="5" fillId="3" borderId="14" xfId="0" applyFont="1" applyFill="1" applyBorder="1" applyAlignment="1">
      <alignment horizontal="left" vertical="top"/>
    </xf>
    <xf numFmtId="0" fontId="0" fillId="3" borderId="18" xfId="0" applyFill="1" applyBorder="1" applyAlignment="1">
      <alignment horizontal="left" vertical="top" wrapText="1"/>
    </xf>
    <xf numFmtId="0" fontId="0" fillId="3" borderId="17" xfId="0" applyFill="1" applyBorder="1" applyAlignment="1">
      <alignment horizontal="left" vertical="top" wrapText="1"/>
    </xf>
    <xf numFmtId="0" fontId="0" fillId="3" borderId="16" xfId="0" applyFill="1" applyBorder="1" applyAlignment="1">
      <alignment horizontal="left" vertical="top" wrapText="1"/>
    </xf>
    <xf numFmtId="0" fontId="0" fillId="3" borderId="15" xfId="0" applyFill="1" applyBorder="1" applyAlignment="1">
      <alignment horizontal="left" vertical="top" wrapText="1"/>
    </xf>
  </cellXfs>
  <cellStyles count="18">
    <cellStyle name="Comma" xfId="1" builtinId="3"/>
    <cellStyle name="Hyperlink" xfId="5" builtinId="8"/>
    <cellStyle name="Index Hyperlink" xfId="7" xr:uid="{84FBC2AF-1F65-4F03-B5F3-FB4D720C090F}"/>
    <cellStyle name="Normal" xfId="0" builtinId="0"/>
    <cellStyle name="Normal 2" xfId="3" xr:uid="{A9367BB6-F305-4DB5-A09B-2FDFCA58F321}"/>
    <cellStyle name="Normal 2 2" xfId="16" xr:uid="{AE96684A-B31B-479C-BE52-8E5D812CEAFD}"/>
    <cellStyle name="Normal 3" xfId="6" xr:uid="{202B9A37-5630-46C6-A71B-7B1EC76BE9FE}"/>
    <cellStyle name="Normal_4PAGE_4R 2 2" xfId="4" xr:uid="{52261C8D-6C0F-40AE-A0A5-796458DCDE2E}"/>
    <cellStyle name="Normal_Table Sample - quarters" xfId="10" xr:uid="{EBE88091-AFBE-4FE6-97A5-AFD3FECDFB65}"/>
    <cellStyle name="Percent" xfId="2" builtinId="5"/>
    <cellStyle name="phx-col-head-last" xfId="11" xr:uid="{501638A2-164F-49C6-8800-B7C89B518EEB}"/>
    <cellStyle name="phx-header" xfId="8" xr:uid="{045CD034-EB15-4475-89C4-8F645535CFD1}"/>
    <cellStyle name="phx-HL-row" xfId="12" xr:uid="{F913C7FD-7253-484E-A8C5-C032D7E1F90B}"/>
    <cellStyle name="phx-level1" xfId="13" xr:uid="{A9844CB0-2FB8-4728-BE7F-18718E109875}"/>
    <cellStyle name="phx-note" xfId="15" xr:uid="{11896DC9-6130-4B5B-A9CD-5EF885939C51}"/>
    <cellStyle name="phx-source" xfId="17" xr:uid="{1651227F-79F0-4E56-BCAD-E2B8E2B0416F}"/>
    <cellStyle name="phx-subhead" xfId="9" xr:uid="{6AC3545D-4D67-401A-9545-5728454CD818}"/>
    <cellStyle name="phx-total-row" xfId="14" xr:uid="{F1C1C679-C849-43E0-BFF9-1A8CBC0A79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5519713261648748E-2"/>
          <c:y val="7.2347005208333329E-2"/>
          <c:w val="0.89786887694145756"/>
          <c:h val="0.74758572048611116"/>
        </c:manualLayout>
      </c:layout>
      <c:areaChart>
        <c:grouping val="stacked"/>
        <c:varyColors val="0"/>
        <c:ser>
          <c:idx val="2"/>
          <c:order val="1"/>
          <c:tx>
            <c:strRef>
              <c:f>'Graph for Tracker million bpd'!$J$7</c:f>
              <c:strCache>
                <c:ptCount val="1"/>
                <c:pt idx="0">
                  <c:v>Chemical Demand</c:v>
                </c:pt>
              </c:strCache>
            </c:strRef>
          </c:tx>
          <c:spPr>
            <a:solidFill>
              <a:schemeClr val="tx1"/>
            </a:solidFill>
            <a:ln w="25400">
              <a:noFill/>
            </a:ln>
          </c:spP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bpd'!$K$7:$CI$7</c:f>
              <c:numCache>
                <c:formatCode>#,##0.00</c:formatCode>
                <c:ptCount val="77"/>
                <c:pt idx="0">
                  <c:v>593248.0120996678</c:v>
                </c:pt>
                <c:pt idx="1">
                  <c:v>595327.0320652487</c:v>
                </c:pt>
                <c:pt idx="2">
                  <c:v>546921.98069609806</c:v>
                </c:pt>
                <c:pt idx="3">
                  <c:v>531839.78115723969</c:v>
                </c:pt>
                <c:pt idx="4">
                  <c:v>503550.79335453041</c:v>
                </c:pt>
                <c:pt idx="5">
                  <c:v>518011.67752896209</c:v>
                </c:pt>
                <c:pt idx="6">
                  <c:v>584690.00972411805</c:v>
                </c:pt>
                <c:pt idx="7">
                  <c:v>684196.96823871415</c:v>
                </c:pt>
                <c:pt idx="8">
                  <c:v>647858.52425272367</c:v>
                </c:pt>
                <c:pt idx="9">
                  <c:v>615698.99829736631</c:v>
                </c:pt>
                <c:pt idx="10">
                  <c:v>605893.24140405876</c:v>
                </c:pt>
                <c:pt idx="11">
                  <c:v>641664.77030853007</c:v>
                </c:pt>
                <c:pt idx="12">
                  <c:v>641299.52508171415</c:v>
                </c:pt>
                <c:pt idx="13">
                  <c:v>607066.58908056212</c:v>
                </c:pt>
                <c:pt idx="14">
                  <c:v>681368.29627576668</c:v>
                </c:pt>
                <c:pt idx="15">
                  <c:v>657295.17071897839</c:v>
                </c:pt>
                <c:pt idx="16">
                  <c:v>632360.70311535208</c:v>
                </c:pt>
                <c:pt idx="17">
                  <c:v>626145.90697309596</c:v>
                </c:pt>
                <c:pt idx="18">
                  <c:v>630059.65035528911</c:v>
                </c:pt>
                <c:pt idx="19">
                  <c:v>611308.90274153394</c:v>
                </c:pt>
                <c:pt idx="20">
                  <c:v>552265.06073677656</c:v>
                </c:pt>
                <c:pt idx="21">
                  <c:v>563854.66774531745</c:v>
                </c:pt>
                <c:pt idx="22">
                  <c:v>588015.86879056087</c:v>
                </c:pt>
                <c:pt idx="23">
                  <c:v>593434.72588750289</c:v>
                </c:pt>
                <c:pt idx="24">
                  <c:v>594558.21769592573</c:v>
                </c:pt>
                <c:pt idx="25">
                  <c:v>602362.63938350836</c:v>
                </c:pt>
                <c:pt idx="26">
                  <c:v>612822.44137608795</c:v>
                </c:pt>
                <c:pt idx="27">
                  <c:v>598722.85184950358</c:v>
                </c:pt>
                <c:pt idx="28">
                  <c:v>554684.85052244726</c:v>
                </c:pt>
                <c:pt idx="29">
                  <c:v>581658.67491680814</c:v>
                </c:pt>
                <c:pt idx="30">
                  <c:v>594500.96251579945</c:v>
                </c:pt>
                <c:pt idx="31">
                  <c:v>592677.09071842709</c:v>
                </c:pt>
                <c:pt idx="32">
                  <c:v>585749.04543166177</c:v>
                </c:pt>
                <c:pt idx="33">
                  <c:v>579760.22558304749</c:v>
                </c:pt>
                <c:pt idx="34">
                  <c:v>579760.22558304749</c:v>
                </c:pt>
                <c:pt idx="35">
                  <c:v>579760.22558304749</c:v>
                </c:pt>
                <c:pt idx="36">
                  <c:v>569573.46108559519</c:v>
                </c:pt>
                <c:pt idx="37">
                  <c:v>569573.46108559519</c:v>
                </c:pt>
                <c:pt idx="38">
                  <c:v>569573.46108559519</c:v>
                </c:pt>
                <c:pt idx="39">
                  <c:v>569573.46108559519</c:v>
                </c:pt>
                <c:pt idx="40">
                  <c:v>569573.46108559519</c:v>
                </c:pt>
                <c:pt idx="41">
                  <c:v>569573.46108559519</c:v>
                </c:pt>
                <c:pt idx="42">
                  <c:v>569573.46108559519</c:v>
                </c:pt>
                <c:pt idx="43">
                  <c:v>569573.46108559519</c:v>
                </c:pt>
                <c:pt idx="44">
                  <c:v>569573.46108559519</c:v>
                </c:pt>
                <c:pt idx="45">
                  <c:v>569573.46108559519</c:v>
                </c:pt>
                <c:pt idx="46">
                  <c:v>569573.46108559519</c:v>
                </c:pt>
                <c:pt idx="47">
                  <c:v>569573.46108559519</c:v>
                </c:pt>
                <c:pt idx="48">
                  <c:v>568150.38755832554</c:v>
                </c:pt>
                <c:pt idx="49">
                  <c:v>568150.38755832554</c:v>
                </c:pt>
                <c:pt idx="50">
                  <c:v>568150.38755832554</c:v>
                </c:pt>
                <c:pt idx="51">
                  <c:v>568150.38755832554</c:v>
                </c:pt>
                <c:pt idx="52">
                  <c:v>568150.38755832554</c:v>
                </c:pt>
                <c:pt idx="53">
                  <c:v>568150.38755832554</c:v>
                </c:pt>
                <c:pt idx="54">
                  <c:v>568150.38755832554</c:v>
                </c:pt>
                <c:pt idx="55">
                  <c:v>568150.38755832554</c:v>
                </c:pt>
                <c:pt idx="56">
                  <c:v>568150.38755832554</c:v>
                </c:pt>
                <c:pt idx="57">
                  <c:v>568150.38755832554</c:v>
                </c:pt>
                <c:pt idx="58">
                  <c:v>632137.82319376699</c:v>
                </c:pt>
                <c:pt idx="59">
                  <c:v>646268.75701188075</c:v>
                </c:pt>
                <c:pt idx="60">
                  <c:v>656227.73210829264</c:v>
                </c:pt>
                <c:pt idx="61">
                  <c:v>469511.29185840511</c:v>
                </c:pt>
                <c:pt idx="62">
                  <c:v>503561.76769631723</c:v>
                </c:pt>
                <c:pt idx="63">
                  <c:v>608184.04072062543</c:v>
                </c:pt>
                <c:pt idx="64">
                  <c:v>624310.80039583403</c:v>
                </c:pt>
                <c:pt idx="65">
                  <c:v>640922.73071902117</c:v>
                </c:pt>
                <c:pt idx="66">
                  <c:v>650477.61382172222</c:v>
                </c:pt>
                <c:pt idx="67">
                  <c:v>651454.95086105203</c:v>
                </c:pt>
                <c:pt idx="68">
                  <c:v>643337.68249210971</c:v>
                </c:pt>
                <c:pt idx="69">
                  <c:v>639976.55430083885</c:v>
                </c:pt>
                <c:pt idx="70">
                  <c:v>638495.52006377117</c:v>
                </c:pt>
                <c:pt idx="71">
                  <c:v>641935.80388865678</c:v>
                </c:pt>
                <c:pt idx="72">
                  <c:v>652080.96994726628</c:v>
                </c:pt>
                <c:pt idx="73">
                  <c:v>638606.56004846341</c:v>
                </c:pt>
                <c:pt idx="74">
                  <c:v>617125.47104841203</c:v>
                </c:pt>
                <c:pt idx="75">
                  <c:v>609627.76285370917</c:v>
                </c:pt>
                <c:pt idx="76">
                  <c:v>611163.53145163006</c:v>
                </c:pt>
              </c:numCache>
            </c:numRef>
          </c:val>
          <c:extLst>
            <c:ext xmlns:c16="http://schemas.microsoft.com/office/drawing/2014/chart" uri="{C3380CC4-5D6E-409C-BE32-E72D297353CC}">
              <c16:uniqueId val="{00000000-4406-47F8-B997-50DEDB412E7D}"/>
            </c:ext>
          </c:extLst>
        </c:ser>
        <c:ser>
          <c:idx val="3"/>
          <c:order val="2"/>
          <c:tx>
            <c:strRef>
              <c:f>'Graph for Tracker million bpd'!$J$8</c:f>
              <c:strCache>
                <c:ptCount val="1"/>
                <c:pt idx="0">
                  <c:v>Exports</c:v>
                </c:pt>
              </c:strCache>
            </c:strRef>
          </c:tx>
          <c:spPr>
            <a:ln w="25400">
              <a:noFill/>
            </a:ln>
          </c:spP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bpd'!$K$8:$CI$8</c:f>
              <c:numCache>
                <c:formatCode>#,##0.00</c:formatCode>
                <c:ptCount val="77"/>
                <c:pt idx="0">
                  <c:v>865838.70967741939</c:v>
                </c:pt>
                <c:pt idx="1">
                  <c:v>884275.86206896557</c:v>
                </c:pt>
                <c:pt idx="2">
                  <c:v>672999.99999999988</c:v>
                </c:pt>
                <c:pt idx="3">
                  <c:v>700500</c:v>
                </c:pt>
                <c:pt idx="4">
                  <c:v>893774.19354838715</c:v>
                </c:pt>
                <c:pt idx="5">
                  <c:v>742266.66666666674</c:v>
                </c:pt>
                <c:pt idx="6">
                  <c:v>755096.77419354848</c:v>
                </c:pt>
                <c:pt idx="7">
                  <c:v>675677.41935483878</c:v>
                </c:pt>
                <c:pt idx="8">
                  <c:v>595333.33333333337</c:v>
                </c:pt>
                <c:pt idx="9">
                  <c:v>861580.64516129042</c:v>
                </c:pt>
                <c:pt idx="10">
                  <c:v>849100</c:v>
                </c:pt>
                <c:pt idx="11">
                  <c:v>1053612.9032258063</c:v>
                </c:pt>
                <c:pt idx="12">
                  <c:v>1042677.4193548387</c:v>
                </c:pt>
                <c:pt idx="13">
                  <c:v>897295.56650246296</c:v>
                </c:pt>
                <c:pt idx="14">
                  <c:v>1009806.4516129032</c:v>
                </c:pt>
                <c:pt idx="15">
                  <c:v>892999.99999999988</c:v>
                </c:pt>
                <c:pt idx="16">
                  <c:v>855032.25806451612</c:v>
                </c:pt>
                <c:pt idx="17">
                  <c:v>755866.66666666663</c:v>
                </c:pt>
                <c:pt idx="18">
                  <c:v>794806.45161290315</c:v>
                </c:pt>
                <c:pt idx="19">
                  <c:v>715645.16129032255</c:v>
                </c:pt>
                <c:pt idx="20">
                  <c:v>923576.83233532938</c:v>
                </c:pt>
                <c:pt idx="21">
                  <c:v>1043754.2516901681</c:v>
                </c:pt>
                <c:pt idx="22">
                  <c:v>936543.49900199613</c:v>
                </c:pt>
                <c:pt idx="23">
                  <c:v>1001657.4774966197</c:v>
                </c:pt>
                <c:pt idx="24">
                  <c:v>849463.92910952284</c:v>
                </c:pt>
                <c:pt idx="25">
                  <c:v>818505.40376390074</c:v>
                </c:pt>
                <c:pt idx="26">
                  <c:v>889302.63878694235</c:v>
                </c:pt>
                <c:pt idx="27">
                  <c:v>876076.83233532938</c:v>
                </c:pt>
                <c:pt idx="28">
                  <c:v>1002851.0258837165</c:v>
                </c:pt>
                <c:pt idx="29">
                  <c:v>876810.16566866275</c:v>
                </c:pt>
                <c:pt idx="30">
                  <c:v>1074915.5420127488</c:v>
                </c:pt>
                <c:pt idx="31">
                  <c:v>1032851.0258837163</c:v>
                </c:pt>
                <c:pt idx="32">
                  <c:v>823343.49900199613</c:v>
                </c:pt>
                <c:pt idx="33">
                  <c:v>927883.28394823254</c:v>
                </c:pt>
                <c:pt idx="34">
                  <c:v>1038443.4990019959</c:v>
                </c:pt>
                <c:pt idx="35">
                  <c:v>1163334.8968514586</c:v>
                </c:pt>
                <c:pt idx="36">
                  <c:v>1029978.7008395933</c:v>
                </c:pt>
                <c:pt idx="37">
                  <c:v>891832.38747553818</c:v>
                </c:pt>
                <c:pt idx="38">
                  <c:v>918333.53954927076</c:v>
                </c:pt>
                <c:pt idx="39">
                  <c:v>1166444.2922374429</c:v>
                </c:pt>
                <c:pt idx="40">
                  <c:v>1085333.5395492711</c:v>
                </c:pt>
                <c:pt idx="41">
                  <c:v>1157910.9589041097</c:v>
                </c:pt>
                <c:pt idx="42">
                  <c:v>1188204.5072912064</c:v>
                </c:pt>
                <c:pt idx="43">
                  <c:v>1035398.055678303</c:v>
                </c:pt>
                <c:pt idx="44">
                  <c:v>1123910.9589041094</c:v>
                </c:pt>
                <c:pt idx="45">
                  <c:v>1168494.8298718515</c:v>
                </c:pt>
                <c:pt idx="46">
                  <c:v>1158910.9589041097</c:v>
                </c:pt>
                <c:pt idx="47">
                  <c:v>1235107.733097658</c:v>
                </c:pt>
                <c:pt idx="48">
                  <c:v>1263204.5072912066</c:v>
                </c:pt>
                <c:pt idx="49">
                  <c:v>1190941.9933868684</c:v>
                </c:pt>
                <c:pt idx="50">
                  <c:v>1337139.9911621741</c:v>
                </c:pt>
                <c:pt idx="51">
                  <c:v>1213510.9589041097</c:v>
                </c:pt>
                <c:pt idx="52">
                  <c:v>1053107.7330976578</c:v>
                </c:pt>
                <c:pt idx="53">
                  <c:v>1250210.9589041099</c:v>
                </c:pt>
                <c:pt idx="54">
                  <c:v>1218172.2492266905</c:v>
                </c:pt>
                <c:pt idx="55">
                  <c:v>1138946.4427750774</c:v>
                </c:pt>
                <c:pt idx="56">
                  <c:v>1209610.9589041097</c:v>
                </c:pt>
                <c:pt idx="57">
                  <c:v>1375301.2814847548</c:v>
                </c:pt>
                <c:pt idx="58">
                  <c:v>1330533.3333333335</c:v>
                </c:pt>
                <c:pt idx="59">
                  <c:v>1591258.064516129</c:v>
                </c:pt>
                <c:pt idx="60">
                  <c:v>1468741.935483871</c:v>
                </c:pt>
                <c:pt idx="61">
                  <c:v>1206214.2857142857</c:v>
                </c:pt>
                <c:pt idx="62">
                  <c:v>1180193.5483870967</c:v>
                </c:pt>
                <c:pt idx="63">
                  <c:v>1403099.9999999998</c:v>
                </c:pt>
                <c:pt idx="64">
                  <c:v>1483794.1802449308</c:v>
                </c:pt>
                <c:pt idx="65">
                  <c:v>1357930.6713585833</c:v>
                </c:pt>
                <c:pt idx="66">
                  <c:v>1346766.6264181973</c:v>
                </c:pt>
                <c:pt idx="67">
                  <c:v>1302718.9006445091</c:v>
                </c:pt>
                <c:pt idx="68">
                  <c:v>1288878.6755885698</c:v>
                </c:pt>
                <c:pt idx="69">
                  <c:v>1288998.9271445964</c:v>
                </c:pt>
                <c:pt idx="70">
                  <c:v>1286091.747534595</c:v>
                </c:pt>
                <c:pt idx="71">
                  <c:v>1335861.6294835866</c:v>
                </c:pt>
                <c:pt idx="72">
                  <c:v>1230352.9864163268</c:v>
                </c:pt>
                <c:pt idx="73">
                  <c:v>1165486.4028880759</c:v>
                </c:pt>
                <c:pt idx="74">
                  <c:v>1173302.0839740161</c:v>
                </c:pt>
                <c:pt idx="75">
                  <c:v>1174238.3567154829</c:v>
                </c:pt>
                <c:pt idx="76">
                  <c:v>1349406.588677892</c:v>
                </c:pt>
              </c:numCache>
            </c:numRef>
          </c:val>
          <c:extLst>
            <c:ext xmlns:c16="http://schemas.microsoft.com/office/drawing/2014/chart" uri="{C3380CC4-5D6E-409C-BE32-E72D297353CC}">
              <c16:uniqueId val="{00000001-4406-47F8-B997-50DEDB412E7D}"/>
            </c:ext>
          </c:extLst>
        </c:ser>
        <c:ser>
          <c:idx val="0"/>
          <c:order val="3"/>
          <c:tx>
            <c:strRef>
              <c:f>'Graph for Tracker million bpd'!$J$6</c:f>
              <c:strCache>
                <c:ptCount val="1"/>
                <c:pt idx="0">
                  <c:v>Domestic Demand (Non-Petchem) </c:v>
                </c:pt>
              </c:strCache>
            </c:strRef>
          </c:tx>
          <c:spPr>
            <a:ln w="25400">
              <a:noFill/>
            </a:ln>
          </c:spP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bpd'!$K$6:$CI$6</c:f>
              <c:numCache>
                <c:formatCode>#,##0.00</c:formatCode>
                <c:ptCount val="77"/>
                <c:pt idx="0">
                  <c:v>828946.20058477449</c:v>
                </c:pt>
                <c:pt idx="1">
                  <c:v>775834.5346283532</c:v>
                </c:pt>
                <c:pt idx="2">
                  <c:v>584253.57527878729</c:v>
                </c:pt>
                <c:pt idx="3">
                  <c:v>442308.00770857779</c:v>
                </c:pt>
                <c:pt idx="4">
                  <c:v>391787.32402581692</c:v>
                </c:pt>
                <c:pt idx="5">
                  <c:v>386224.47663299477</c:v>
                </c:pt>
                <c:pt idx="6">
                  <c:v>395115.78889285401</c:v>
                </c:pt>
                <c:pt idx="7">
                  <c:v>439166.03018932743</c:v>
                </c:pt>
                <c:pt idx="8">
                  <c:v>481289.36747595645</c:v>
                </c:pt>
                <c:pt idx="9">
                  <c:v>596588.90829014755</c:v>
                </c:pt>
                <c:pt idx="10">
                  <c:v>664431.02497276117</c:v>
                </c:pt>
                <c:pt idx="11">
                  <c:v>779048.35496573534</c:v>
                </c:pt>
                <c:pt idx="12">
                  <c:v>829877.16065867268</c:v>
                </c:pt>
                <c:pt idx="13">
                  <c:v>772671.83039612416</c:v>
                </c:pt>
                <c:pt idx="14">
                  <c:v>589069.2545897573</c:v>
                </c:pt>
                <c:pt idx="15">
                  <c:v>459397.52482365165</c:v>
                </c:pt>
                <c:pt idx="16">
                  <c:v>394707.63953109097</c:v>
                </c:pt>
                <c:pt idx="17">
                  <c:v>382624.25100326783</c:v>
                </c:pt>
                <c:pt idx="18">
                  <c:v>380406.91108625277</c:v>
                </c:pt>
                <c:pt idx="19">
                  <c:v>423242.21413552295</c:v>
                </c:pt>
                <c:pt idx="20">
                  <c:v>471917.45479446987</c:v>
                </c:pt>
                <c:pt idx="21">
                  <c:v>618198.98895060143</c:v>
                </c:pt>
                <c:pt idx="22">
                  <c:v>682153.48307540198</c:v>
                </c:pt>
                <c:pt idx="23">
                  <c:v>763912.3543907922</c:v>
                </c:pt>
                <c:pt idx="24">
                  <c:v>938186.85396060569</c:v>
                </c:pt>
                <c:pt idx="25">
                  <c:v>772419.54193939362</c:v>
                </c:pt>
                <c:pt idx="26">
                  <c:v>604292.406891661</c:v>
                </c:pt>
                <c:pt idx="27">
                  <c:v>530303.52224386111</c:v>
                </c:pt>
                <c:pt idx="28">
                  <c:v>401053.41813662497</c:v>
                </c:pt>
                <c:pt idx="29">
                  <c:v>448847.62674101419</c:v>
                </c:pt>
                <c:pt idx="30">
                  <c:v>396020.44730566908</c:v>
                </c:pt>
                <c:pt idx="31">
                  <c:v>449461.56572535797</c:v>
                </c:pt>
                <c:pt idx="32">
                  <c:v>492757.08690846141</c:v>
                </c:pt>
                <c:pt idx="33">
                  <c:v>648306.54668576934</c:v>
                </c:pt>
                <c:pt idx="34">
                  <c:v>715212.75776639266</c:v>
                </c:pt>
                <c:pt idx="35">
                  <c:v>793038.50227036176</c:v>
                </c:pt>
                <c:pt idx="36">
                  <c:v>883044.07487696037</c:v>
                </c:pt>
                <c:pt idx="37">
                  <c:v>857673.94340973697</c:v>
                </c:pt>
                <c:pt idx="38">
                  <c:v>626174.19043486961</c:v>
                </c:pt>
                <c:pt idx="39">
                  <c:v>413024.27593131072</c:v>
                </c:pt>
                <c:pt idx="40">
                  <c:v>374810.54005133396</c:v>
                </c:pt>
                <c:pt idx="41">
                  <c:v>360649.20172195102</c:v>
                </c:pt>
                <c:pt idx="42">
                  <c:v>365557.68086757313</c:v>
                </c:pt>
                <c:pt idx="43">
                  <c:v>435065.04043443769</c:v>
                </c:pt>
                <c:pt idx="44">
                  <c:v>443400.94091418642</c:v>
                </c:pt>
                <c:pt idx="45">
                  <c:v>566264.32656010985</c:v>
                </c:pt>
                <c:pt idx="46">
                  <c:v>620420.11510610185</c:v>
                </c:pt>
                <c:pt idx="47">
                  <c:v>718838.79900461901</c:v>
                </c:pt>
                <c:pt idx="48">
                  <c:v>745627.37084694917</c:v>
                </c:pt>
                <c:pt idx="49">
                  <c:v>698776.4051373048</c:v>
                </c:pt>
                <c:pt idx="50">
                  <c:v>527509.69243043207</c:v>
                </c:pt>
                <c:pt idx="51">
                  <c:v>397830.70196912519</c:v>
                </c:pt>
                <c:pt idx="52">
                  <c:v>347238.00215139997</c:v>
                </c:pt>
                <c:pt idx="53">
                  <c:v>335395.65903550072</c:v>
                </c:pt>
                <c:pt idx="54">
                  <c:v>354836.80250615056</c:v>
                </c:pt>
                <c:pt idx="55">
                  <c:v>400467.05439115537</c:v>
                </c:pt>
                <c:pt idx="56">
                  <c:v>428251.58623063727</c:v>
                </c:pt>
                <c:pt idx="57">
                  <c:v>546407.85050181544</c:v>
                </c:pt>
                <c:pt idx="58">
                  <c:v>626468.28390374675</c:v>
                </c:pt>
                <c:pt idx="59">
                  <c:v>898620.09738434863</c:v>
                </c:pt>
                <c:pt idx="60">
                  <c:v>937398.73319241707</c:v>
                </c:pt>
                <c:pt idx="61">
                  <c:v>1018584.7258465313</c:v>
                </c:pt>
                <c:pt idx="62">
                  <c:v>758601.69048606465</c:v>
                </c:pt>
                <c:pt idx="63">
                  <c:v>600042.86200741131</c:v>
                </c:pt>
                <c:pt idx="64">
                  <c:v>580994.93216662714</c:v>
                </c:pt>
                <c:pt idx="65">
                  <c:v>345548.3392521186</c:v>
                </c:pt>
                <c:pt idx="66">
                  <c:v>325356.3491321943</c:v>
                </c:pt>
                <c:pt idx="67">
                  <c:v>425849.14544429199</c:v>
                </c:pt>
                <c:pt idx="68">
                  <c:v>470882.94576643757</c:v>
                </c:pt>
                <c:pt idx="69">
                  <c:v>640780.72755865427</c:v>
                </c:pt>
                <c:pt idx="70">
                  <c:v>703554.51224083174</c:v>
                </c:pt>
                <c:pt idx="71">
                  <c:v>890756.19811648538</c:v>
                </c:pt>
                <c:pt idx="72">
                  <c:v>996640.92447418591</c:v>
                </c:pt>
                <c:pt idx="73">
                  <c:v>923871.26782619057</c:v>
                </c:pt>
                <c:pt idx="74">
                  <c:v>732288.57277627999</c:v>
                </c:pt>
                <c:pt idx="75">
                  <c:v>527258.90765043779</c:v>
                </c:pt>
                <c:pt idx="76">
                  <c:v>373482.12640906102</c:v>
                </c:pt>
              </c:numCache>
            </c:numRef>
          </c:val>
          <c:extLst>
            <c:ext xmlns:c16="http://schemas.microsoft.com/office/drawing/2014/chart" uri="{C3380CC4-5D6E-409C-BE32-E72D297353CC}">
              <c16:uniqueId val="{00000002-4406-47F8-B997-50DEDB412E7D}"/>
            </c:ext>
          </c:extLst>
        </c:ser>
        <c:dLbls>
          <c:showLegendKey val="0"/>
          <c:showVal val="0"/>
          <c:showCatName val="0"/>
          <c:showSerName val="0"/>
          <c:showPercent val="0"/>
          <c:showBubbleSize val="0"/>
        </c:dLbls>
        <c:axId val="288839552"/>
        <c:axId val="288841088"/>
      </c:areaChart>
      <c:lineChart>
        <c:grouping val="standard"/>
        <c:varyColors val="0"/>
        <c:ser>
          <c:idx val="1"/>
          <c:order val="0"/>
          <c:tx>
            <c:strRef>
              <c:f>'Graph for Tracker million bpd'!$J$5</c:f>
              <c:strCache>
                <c:ptCount val="1"/>
                <c:pt idx="0">
                  <c:v>Total Supply </c:v>
                </c:pt>
              </c:strCache>
            </c:strRef>
          </c:tx>
          <c:spPr>
            <a:ln>
              <a:solidFill>
                <a:schemeClr val="tx1"/>
              </a:solidFill>
            </a:ln>
          </c:spPr>
          <c:marker>
            <c:symbol val="none"/>
          </c:marke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bpd'!$K$5:$CI$5</c:f>
              <c:numCache>
                <c:formatCode>#,##0.00</c:formatCode>
                <c:ptCount val="77"/>
                <c:pt idx="0">
                  <c:v>1854225.8064516129</c:v>
                </c:pt>
                <c:pt idx="1">
                  <c:v>1910482.7586206896</c:v>
                </c:pt>
                <c:pt idx="2">
                  <c:v>1890225.8064516126</c:v>
                </c:pt>
                <c:pt idx="3">
                  <c:v>1873600.0000000002</c:v>
                </c:pt>
                <c:pt idx="4">
                  <c:v>1882548.3870967745</c:v>
                </c:pt>
                <c:pt idx="5">
                  <c:v>1848600.0000000002</c:v>
                </c:pt>
                <c:pt idx="6">
                  <c:v>1862903.2258064514</c:v>
                </c:pt>
                <c:pt idx="7">
                  <c:v>1870387.0967741935</c:v>
                </c:pt>
                <c:pt idx="8">
                  <c:v>1864706.768329822</c:v>
                </c:pt>
                <c:pt idx="9">
                  <c:v>1858399.2414481014</c:v>
                </c:pt>
                <c:pt idx="10">
                  <c:v>1931774.4349964887</c:v>
                </c:pt>
                <c:pt idx="11">
                  <c:v>1892723.8220932628</c:v>
                </c:pt>
                <c:pt idx="12">
                  <c:v>1940660.3059642306</c:v>
                </c:pt>
                <c:pt idx="13">
                  <c:v>1903811.8817733992</c:v>
                </c:pt>
                <c:pt idx="14">
                  <c:v>1945275.2091900371</c:v>
                </c:pt>
                <c:pt idx="15">
                  <c:v>1913879.4349964885</c:v>
                </c:pt>
                <c:pt idx="16">
                  <c:v>1959309.4672545528</c:v>
                </c:pt>
                <c:pt idx="17">
                  <c:v>1951799.9999999998</c:v>
                </c:pt>
                <c:pt idx="18">
                  <c:v>1955322.5806451612</c:v>
                </c:pt>
                <c:pt idx="19">
                  <c:v>1933502.9946965366</c:v>
                </c:pt>
                <c:pt idx="20">
                  <c:v>1889012.2915038208</c:v>
                </c:pt>
                <c:pt idx="21">
                  <c:v>2044548.0390327515</c:v>
                </c:pt>
                <c:pt idx="22">
                  <c:v>2061739.6889843196</c:v>
                </c:pt>
                <c:pt idx="23">
                  <c:v>2082480.7281638728</c:v>
                </c:pt>
                <c:pt idx="24">
                  <c:v>2136186.681114662</c:v>
                </c:pt>
                <c:pt idx="25">
                  <c:v>2129518.5969243972</c:v>
                </c:pt>
                <c:pt idx="26">
                  <c:v>2107041.9096215363</c:v>
                </c:pt>
                <c:pt idx="27">
                  <c:v>2103183.0390685424</c:v>
                </c:pt>
                <c:pt idx="28">
                  <c:v>2099118.6809773007</c:v>
                </c:pt>
                <c:pt idx="29">
                  <c:v>2118679.0196031234</c:v>
                </c:pt>
                <c:pt idx="30">
                  <c:v>2158189.9554960723</c:v>
                </c:pt>
                <c:pt idx="31">
                  <c:v>2208832.8247098392</c:v>
                </c:pt>
                <c:pt idx="32">
                  <c:v>2228889.941413505</c:v>
                </c:pt>
                <c:pt idx="33">
                  <c:v>2246171.6031490904</c:v>
                </c:pt>
                <c:pt idx="34">
                  <c:v>2319715.1764793135</c:v>
                </c:pt>
                <c:pt idx="35">
                  <c:v>2344218.297320873</c:v>
                </c:pt>
                <c:pt idx="36">
                  <c:v>2323381.5988174169</c:v>
                </c:pt>
                <c:pt idx="37">
                  <c:v>2262188.6460573138</c:v>
                </c:pt>
                <c:pt idx="38">
                  <c:v>2216760.2377915899</c:v>
                </c:pt>
                <c:pt idx="39">
                  <c:v>2232300.6236745832</c:v>
                </c:pt>
                <c:pt idx="40">
                  <c:v>2222084.9803963359</c:v>
                </c:pt>
                <c:pt idx="41">
                  <c:v>2244446.5425984724</c:v>
                </c:pt>
                <c:pt idx="42">
                  <c:v>2256431.08797256</c:v>
                </c:pt>
                <c:pt idx="43">
                  <c:v>2281871.6647482309</c:v>
                </c:pt>
                <c:pt idx="44">
                  <c:v>2354193.1743848892</c:v>
                </c:pt>
                <c:pt idx="45">
                  <c:v>2360246.456407153</c:v>
                </c:pt>
                <c:pt idx="46">
                  <c:v>2201236.1792850038</c:v>
                </c:pt>
                <c:pt idx="47">
                  <c:v>2325011.1485175337</c:v>
                </c:pt>
                <c:pt idx="48">
                  <c:v>2609069.9002138805</c:v>
                </c:pt>
                <c:pt idx="49">
                  <c:v>1924419.9290483124</c:v>
                </c:pt>
                <c:pt idx="50">
                  <c:v>2242835.634853716</c:v>
                </c:pt>
                <c:pt idx="51">
                  <c:v>1973734.276173753</c:v>
                </c:pt>
                <c:pt idx="52">
                  <c:v>2050115.6333748701</c:v>
                </c:pt>
                <c:pt idx="53">
                  <c:v>2193278.4187437114</c:v>
                </c:pt>
                <c:pt idx="54">
                  <c:v>2352751.8905178322</c:v>
                </c:pt>
                <c:pt idx="55">
                  <c:v>2354766.1870453949</c:v>
                </c:pt>
                <c:pt idx="56">
                  <c:v>2211845.582428311</c:v>
                </c:pt>
                <c:pt idx="57">
                  <c:v>2329153.1162274112</c:v>
                </c:pt>
                <c:pt idx="58">
                  <c:v>2497047.0889380788</c:v>
                </c:pt>
                <c:pt idx="59">
                  <c:v>2073897.5402766727</c:v>
                </c:pt>
                <c:pt idx="60">
                  <c:v>2411048.638964802</c:v>
                </c:pt>
                <c:pt idx="61">
                  <c:v>1673642.128040974</c:v>
                </c:pt>
                <c:pt idx="62">
                  <c:v>2425173.2334357444</c:v>
                </c:pt>
                <c:pt idx="63">
                  <c:v>2614502.7708823322</c:v>
                </c:pt>
                <c:pt idx="64">
                  <c:v>2848698.3852123362</c:v>
                </c:pt>
                <c:pt idx="65">
                  <c:v>2739368.19012107</c:v>
                </c:pt>
                <c:pt idx="66">
                  <c:v>2531689.1063783695</c:v>
                </c:pt>
                <c:pt idx="67">
                  <c:v>2506915.470547637</c:v>
                </c:pt>
                <c:pt idx="68">
                  <c:v>2495377.8955774629</c:v>
                </c:pt>
                <c:pt idx="69">
                  <c:v>2553259.2400626591</c:v>
                </c:pt>
                <c:pt idx="70">
                  <c:v>2604695.7195293182</c:v>
                </c:pt>
                <c:pt idx="71">
                  <c:v>2690794.5698649548</c:v>
                </c:pt>
                <c:pt idx="72">
                  <c:v>2680718.1510921856</c:v>
                </c:pt>
                <c:pt idx="73">
                  <c:v>2602935.7533802274</c:v>
                </c:pt>
                <c:pt idx="74">
                  <c:v>2622262.3547575958</c:v>
                </c:pt>
                <c:pt idx="75">
                  <c:v>2589966.0611055484</c:v>
                </c:pt>
                <c:pt idx="76">
                  <c:v>2604076.7802668782</c:v>
                </c:pt>
              </c:numCache>
            </c:numRef>
          </c:val>
          <c:smooth val="0"/>
          <c:extLst>
            <c:ext xmlns:c16="http://schemas.microsoft.com/office/drawing/2014/chart" uri="{C3380CC4-5D6E-409C-BE32-E72D297353CC}">
              <c16:uniqueId val="{00000003-4406-47F8-B997-50DEDB412E7D}"/>
            </c:ext>
          </c:extLst>
        </c:ser>
        <c:ser>
          <c:idx val="4"/>
          <c:order val="4"/>
          <c:tx>
            <c:strRef>
              <c:f>'Graph for Tracker million bpd'!$J$9</c:f>
              <c:strCache>
                <c:ptCount val="1"/>
                <c:pt idx="0">
                  <c:v>Net Stock Change </c:v>
                </c:pt>
              </c:strCache>
            </c:strRef>
          </c:tx>
          <c:spPr>
            <a:ln>
              <a:solidFill>
                <a:srgbClr val="FF0000"/>
              </a:solidFill>
            </a:ln>
          </c:spPr>
          <c:marker>
            <c:symbol val="none"/>
          </c:marke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bpd'!$K$9:$CI$9</c:f>
              <c:numCache>
                <c:formatCode>#,##0.00</c:formatCode>
                <c:ptCount val="77"/>
                <c:pt idx="0">
                  <c:v>-433807.11591024883</c:v>
                </c:pt>
                <c:pt idx="1">
                  <c:v>-344954.67014187772</c:v>
                </c:pt>
                <c:pt idx="2">
                  <c:v>86050.250476727262</c:v>
                </c:pt>
                <c:pt idx="3">
                  <c:v>198952.21113418287</c:v>
                </c:pt>
                <c:pt idx="4">
                  <c:v>93436.076168040046</c:v>
                </c:pt>
                <c:pt idx="5">
                  <c:v>202097.17917137663</c:v>
                </c:pt>
                <c:pt idx="6">
                  <c:v>128000.65299593087</c:v>
                </c:pt>
                <c:pt idx="7">
                  <c:v>71346.678991313092</c:v>
                </c:pt>
                <c:pt idx="8">
                  <c:v>140225.54326780851</c:v>
                </c:pt>
                <c:pt idx="9">
                  <c:v>-215469.31030070293</c:v>
                </c:pt>
                <c:pt idx="10">
                  <c:v>-187649.83138033131</c:v>
                </c:pt>
                <c:pt idx="11">
                  <c:v>-581602.20640680881</c:v>
                </c:pt>
                <c:pt idx="12">
                  <c:v>-573193.79913099494</c:v>
                </c:pt>
                <c:pt idx="13">
                  <c:v>-373222.10420575005</c:v>
                </c:pt>
                <c:pt idx="14">
                  <c:v>-334968.79328839015</c:v>
                </c:pt>
                <c:pt idx="15">
                  <c:v>-95813.26054614142</c:v>
                </c:pt>
                <c:pt idx="16">
                  <c:v>77208.866543593467</c:v>
                </c:pt>
                <c:pt idx="17">
                  <c:v>187163.17535696924</c:v>
                </c:pt>
                <c:pt idx="18">
                  <c:v>150049.56759071606</c:v>
                </c:pt>
                <c:pt idx="19">
                  <c:v>183306.71652915713</c:v>
                </c:pt>
                <c:pt idx="20">
                  <c:v>-58747.056362755131</c:v>
                </c:pt>
                <c:pt idx="21">
                  <c:v>-181259.86935333558</c:v>
                </c:pt>
                <c:pt idx="22">
                  <c:v>-144973.1618836394</c:v>
                </c:pt>
                <c:pt idx="23">
                  <c:v>-276523.82961104182</c:v>
                </c:pt>
                <c:pt idx="24">
                  <c:v>-246022.3196513924</c:v>
                </c:pt>
                <c:pt idx="25">
                  <c:v>-63768.988162405556</c:v>
                </c:pt>
                <c:pt idx="26">
                  <c:v>624.42256684496533</c:v>
                </c:pt>
                <c:pt idx="27">
                  <c:v>98079.832639848348</c:v>
                </c:pt>
                <c:pt idx="28">
                  <c:v>140529.38643451175</c:v>
                </c:pt>
                <c:pt idx="29">
                  <c:v>211362.55227663822</c:v>
                </c:pt>
                <c:pt idx="30">
                  <c:v>92753.003661855124</c:v>
                </c:pt>
                <c:pt idx="31">
                  <c:v>133843.14238233794</c:v>
                </c:pt>
                <c:pt idx="32">
                  <c:v>327040.31007138547</c:v>
                </c:pt>
                <c:pt idx="33">
                  <c:v>90221.546932041179</c:v>
                </c:pt>
                <c:pt idx="34">
                  <c:v>-13701.305872122408</c:v>
                </c:pt>
                <c:pt idx="35">
                  <c:v>-191915.32738399494</c:v>
                </c:pt>
                <c:pt idx="36">
                  <c:v>-159214.63798473193</c:v>
                </c:pt>
                <c:pt idx="37">
                  <c:v>-56891.145913556567</c:v>
                </c:pt>
                <c:pt idx="38">
                  <c:v>102679.04672185436</c:v>
                </c:pt>
                <c:pt idx="39">
                  <c:v>83258.594420234207</c:v>
                </c:pt>
                <c:pt idx="40">
                  <c:v>192367.43971013557</c:v>
                </c:pt>
                <c:pt idx="41">
                  <c:v>156312.92088681669</c:v>
                </c:pt>
                <c:pt idx="42">
                  <c:v>133095.43872818514</c:v>
                </c:pt>
                <c:pt idx="43">
                  <c:v>241835.10754989495</c:v>
                </c:pt>
                <c:pt idx="44">
                  <c:v>217307.81348099816</c:v>
                </c:pt>
                <c:pt idx="45">
                  <c:v>55913.838889596518</c:v>
                </c:pt>
                <c:pt idx="46">
                  <c:v>-147668.3558108029</c:v>
                </c:pt>
                <c:pt idx="47">
                  <c:v>-198508.84467033856</c:v>
                </c:pt>
                <c:pt idx="48">
                  <c:v>32087.634517399129</c:v>
                </c:pt>
                <c:pt idx="49">
                  <c:v>-533448.85703418625</c:v>
                </c:pt>
                <c:pt idx="50">
                  <c:v>-189964.43629721575</c:v>
                </c:pt>
                <c:pt idx="51">
                  <c:v>-205757.77225780732</c:v>
                </c:pt>
                <c:pt idx="52">
                  <c:v>81619.510567486519</c:v>
                </c:pt>
                <c:pt idx="53">
                  <c:v>39521.413245775271</c:v>
                </c:pt>
                <c:pt idx="54">
                  <c:v>211592.45122666541</c:v>
                </c:pt>
                <c:pt idx="55">
                  <c:v>247202.30232083634</c:v>
                </c:pt>
                <c:pt idx="56">
                  <c:v>5832.6497352386359</c:v>
                </c:pt>
                <c:pt idx="57">
                  <c:v>-160706.40331748454</c:v>
                </c:pt>
                <c:pt idx="58">
                  <c:v>-92092.351492768619</c:v>
                </c:pt>
                <c:pt idx="59">
                  <c:v>-1062249.3786356854</c:v>
                </c:pt>
                <c:pt idx="60">
                  <c:v>-651319.76181977871</c:v>
                </c:pt>
                <c:pt idx="61">
                  <c:v>-1020668.1753782481</c:v>
                </c:pt>
                <c:pt idx="62">
                  <c:v>-17183.773133734241</c:v>
                </c:pt>
                <c:pt idx="63">
                  <c:v>3175.868154295953</c:v>
                </c:pt>
                <c:pt idx="64">
                  <c:v>159598.47240494424</c:v>
                </c:pt>
                <c:pt idx="65">
                  <c:v>394966.44879134721</c:v>
                </c:pt>
                <c:pt idx="66">
                  <c:v>209088.51700625592</c:v>
                </c:pt>
                <c:pt idx="67">
                  <c:v>126892.4735977836</c:v>
                </c:pt>
                <c:pt idx="68">
                  <c:v>92278.591730345739</c:v>
                </c:pt>
                <c:pt idx="69">
                  <c:v>-16496.968941430328</c:v>
                </c:pt>
                <c:pt idx="70">
                  <c:v>-23446.060309879715</c:v>
                </c:pt>
                <c:pt idx="71">
                  <c:v>-177759.061623774</c:v>
                </c:pt>
                <c:pt idx="72">
                  <c:v>-198356.72974559327</c:v>
                </c:pt>
                <c:pt idx="73">
                  <c:v>-125028.47738250264</c:v>
                </c:pt>
                <c:pt idx="74">
                  <c:v>99546.226958887884</c:v>
                </c:pt>
                <c:pt idx="75">
                  <c:v>278841.03388591879</c:v>
                </c:pt>
                <c:pt idx="76">
                  <c:v>270024.53372829501</c:v>
                </c:pt>
              </c:numCache>
            </c:numRef>
          </c:val>
          <c:smooth val="0"/>
          <c:extLst>
            <c:ext xmlns:c16="http://schemas.microsoft.com/office/drawing/2014/chart" uri="{C3380CC4-5D6E-409C-BE32-E72D297353CC}">
              <c16:uniqueId val="{00000004-4406-47F8-B997-50DEDB412E7D}"/>
            </c:ext>
          </c:extLst>
        </c:ser>
        <c:dLbls>
          <c:showLegendKey val="0"/>
          <c:showVal val="0"/>
          <c:showCatName val="0"/>
          <c:showSerName val="0"/>
          <c:showPercent val="0"/>
          <c:showBubbleSize val="0"/>
        </c:dLbls>
        <c:marker val="1"/>
        <c:smooth val="0"/>
        <c:axId val="288839552"/>
        <c:axId val="288841088"/>
      </c:lineChart>
      <c:dateAx>
        <c:axId val="288839552"/>
        <c:scaling>
          <c:orientation val="minMax"/>
          <c:max val="44682"/>
        </c:scaling>
        <c:delete val="0"/>
        <c:axPos val="b"/>
        <c:numFmt formatCode="[$-409]mmm\-yy;@" sourceLinked="0"/>
        <c:majorTickMark val="out"/>
        <c:minorTickMark val="none"/>
        <c:tickLblPos val="low"/>
        <c:spPr>
          <a:ln w="3175">
            <a:solidFill>
              <a:srgbClr val="7F8080"/>
            </a:solidFill>
            <a:prstDash val="solid"/>
          </a:ln>
        </c:spPr>
        <c:txPr>
          <a:bodyPr rot="-5400000" vert="horz"/>
          <a:lstStyle/>
          <a:p>
            <a:pPr>
              <a:defRPr sz="800" b="0">
                <a:solidFill>
                  <a:srgbClr val="000000"/>
                </a:solidFill>
                <a:latin typeface="Arial"/>
                <a:ea typeface="Arial"/>
                <a:cs typeface="Arial"/>
              </a:defRPr>
            </a:pPr>
            <a:endParaRPr lang="en-US"/>
          </a:p>
        </c:txPr>
        <c:crossAx val="288841088"/>
        <c:crosses val="autoZero"/>
        <c:auto val="1"/>
        <c:lblOffset val="100"/>
        <c:baseTimeUnit val="months"/>
        <c:majorUnit val="2"/>
        <c:majorTimeUnit val="months"/>
      </c:dateAx>
      <c:valAx>
        <c:axId val="288841088"/>
        <c:scaling>
          <c:orientation val="minMax"/>
        </c:scaling>
        <c:delete val="0"/>
        <c:axPos val="l"/>
        <c:majorGridlines>
          <c:spPr>
            <a:ln w="3175">
              <a:solidFill>
                <a:srgbClr val="7F8080"/>
              </a:solidFill>
              <a:prstDash val="solid"/>
            </a:ln>
          </c:spPr>
        </c:majorGridlines>
        <c:numFmt formatCode="#,##0.0" sourceLinked="0"/>
        <c:majorTickMark val="out"/>
        <c:minorTickMark val="none"/>
        <c:tickLblPos val="nextTo"/>
        <c:spPr>
          <a:ln w="3175">
            <a:solidFill>
              <a:srgbClr val="7F8080"/>
            </a:solidFill>
            <a:prstDash val="solid"/>
          </a:ln>
        </c:spPr>
        <c:txPr>
          <a:bodyPr/>
          <a:lstStyle/>
          <a:p>
            <a:pPr>
              <a:defRPr sz="800" b="0">
                <a:solidFill>
                  <a:srgbClr val="000000"/>
                </a:solidFill>
                <a:latin typeface="Arial"/>
                <a:ea typeface="Arial"/>
                <a:cs typeface="Arial"/>
              </a:defRPr>
            </a:pPr>
            <a:endParaRPr lang="en-US"/>
          </a:p>
        </c:txPr>
        <c:crossAx val="288839552"/>
        <c:crosses val="autoZero"/>
        <c:crossBetween val="between"/>
        <c:dispUnits>
          <c:builtInUnit val="millions"/>
        </c:dispUnits>
      </c:valAx>
      <c:spPr>
        <a:noFill/>
        <a:ln>
          <a:noFill/>
        </a:ln>
      </c:spPr>
    </c:plotArea>
    <c:legend>
      <c:legendPos val="b"/>
      <c:layout>
        <c:manualLayout>
          <c:xMode val="edge"/>
          <c:yMode val="edge"/>
          <c:x val="0"/>
          <c:y val="0.88883463541666663"/>
          <c:w val="1"/>
          <c:h val="5.8566623263888888E-2"/>
        </c:manualLayout>
      </c:layout>
      <c:overlay val="0"/>
      <c:txPr>
        <a:bodyPr/>
        <a:lstStyle/>
        <a:p>
          <a:pPr>
            <a:defRPr sz="800" b="0">
              <a:solidFill>
                <a:srgbClr val="000000"/>
              </a:solidFill>
              <a:latin typeface="Arial" panose="020B0604020202020204" pitchFamily="34" charset="0"/>
            </a:defRPr>
          </a:pPr>
          <a:endParaRPr lang="en-US"/>
        </a:p>
      </c:txPr>
    </c:legend>
    <c:plotVisOnly val="1"/>
    <c:dispBlanksAs val="gap"/>
    <c:showDLblsOverMax val="0"/>
  </c:chart>
  <c:spPr>
    <a:noFill/>
    <a:ln w="6350" cmpd="sng">
      <a:solidFill>
        <a:srgbClr val="7F8080"/>
      </a:solidFill>
      <a:prstDash val="solid"/>
    </a:ln>
  </c:spPr>
  <c:txPr>
    <a:bodyPr/>
    <a:lstStyle/>
    <a:p>
      <a:pPr>
        <a:defRPr sz="700">
          <a:latin typeface="Arial" pitchFamily="34" charset="0"/>
          <a:cs typeface="Arial"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5519713261648748E-2"/>
          <c:y val="7.2347005208333329E-2"/>
          <c:w val="0.89786887694145756"/>
          <c:h val="0.74758572048611116"/>
        </c:manualLayout>
      </c:layout>
      <c:areaChart>
        <c:grouping val="stacked"/>
        <c:varyColors val="0"/>
        <c:ser>
          <c:idx val="2"/>
          <c:order val="1"/>
          <c:tx>
            <c:strRef>
              <c:f>'Graph for Tracker million bpd'!$J$14</c:f>
              <c:strCache>
                <c:ptCount val="1"/>
                <c:pt idx="0">
                  <c:v>Chemical Demand</c:v>
                </c:pt>
              </c:strCache>
            </c:strRef>
          </c:tx>
          <c:spPr>
            <a:solidFill>
              <a:schemeClr val="tx1"/>
            </a:solidFill>
            <a:ln w="25400">
              <a:noFill/>
            </a:ln>
          </c:spP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bpd'!$K$14:$CI$14</c:f>
              <c:numCache>
                <c:formatCode>#,##0.000</c:formatCode>
                <c:ptCount val="77"/>
                <c:pt idx="0">
                  <c:v>0.7574590618488557</c:v>
                </c:pt>
                <c:pt idx="1">
                  <c:v>0.76011355454090956</c:v>
                </c:pt>
                <c:pt idx="2">
                  <c:v>0.69830998495277796</c:v>
                </c:pt>
                <c:pt idx="3">
                  <c:v>0.67905303258156358</c:v>
                </c:pt>
                <c:pt idx="4">
                  <c:v>0.64293365295506444</c:v>
                </c:pt>
                <c:pt idx="5">
                  <c:v>0.66139730986897871</c:v>
                </c:pt>
                <c:pt idx="6">
                  <c:v>0.74653220441575396</c:v>
                </c:pt>
                <c:pt idx="7">
                  <c:v>0.87358268904719016</c:v>
                </c:pt>
                <c:pt idx="8">
                  <c:v>0.8271857637658776</c:v>
                </c:pt>
                <c:pt idx="9">
                  <c:v>0.78612448102607724</c:v>
                </c:pt>
                <c:pt idx="10">
                  <c:v>0.77360449062470227</c:v>
                </c:pt>
                <c:pt idx="11">
                  <c:v>0.81927757872993112</c:v>
                </c:pt>
                <c:pt idx="12">
                  <c:v>0.8188112336243325</c:v>
                </c:pt>
                <c:pt idx="13">
                  <c:v>0.77510262093806159</c:v>
                </c:pt>
                <c:pt idx="14">
                  <c:v>0.86997104068489883</c:v>
                </c:pt>
                <c:pt idx="15">
                  <c:v>0.83923447397399165</c:v>
                </c:pt>
                <c:pt idx="16">
                  <c:v>0.80739814573768165</c:v>
                </c:pt>
                <c:pt idx="17">
                  <c:v>0.79946309402324889</c:v>
                </c:pt>
                <c:pt idx="18">
                  <c:v>0.8044601615736332</c:v>
                </c:pt>
                <c:pt idx="19">
                  <c:v>0.78051920702039035</c:v>
                </c:pt>
                <c:pt idx="20">
                  <c:v>0.70513202954871634</c:v>
                </c:pt>
                <c:pt idx="21">
                  <c:v>0.71992963977722124</c:v>
                </c:pt>
                <c:pt idx="22">
                  <c:v>0.75077866127178805</c:v>
                </c:pt>
                <c:pt idx="23">
                  <c:v>0.75769745801316368</c:v>
                </c:pt>
                <c:pt idx="24">
                  <c:v>0.75913193235415788</c:v>
                </c:pt>
                <c:pt idx="25">
                  <c:v>0.76909661796486339</c:v>
                </c:pt>
                <c:pt idx="26">
                  <c:v>0.78245169314898899</c:v>
                </c:pt>
                <c:pt idx="27">
                  <c:v>0.76444933724144615</c:v>
                </c:pt>
                <c:pt idx="28">
                  <c:v>0.70822161714706067</c:v>
                </c:pt>
                <c:pt idx="29">
                  <c:v>0.74266179613378058</c:v>
                </c:pt>
                <c:pt idx="30">
                  <c:v>0.75905882894017274</c:v>
                </c:pt>
                <c:pt idx="31">
                  <c:v>0.75673010942928765</c:v>
                </c:pt>
                <c:pt idx="32">
                  <c:v>0.74788438120714573</c:v>
                </c:pt>
                <c:pt idx="33">
                  <c:v>0.74023785602443504</c:v>
                </c:pt>
                <c:pt idx="34">
                  <c:v>0.74023785602443504</c:v>
                </c:pt>
                <c:pt idx="35">
                  <c:v>0.74023785602443504</c:v>
                </c:pt>
                <c:pt idx="36">
                  <c:v>0.72723139511408796</c:v>
                </c:pt>
                <c:pt idx="37">
                  <c:v>0.72723139511408796</c:v>
                </c:pt>
                <c:pt idx="38">
                  <c:v>0.72723139511408796</c:v>
                </c:pt>
                <c:pt idx="39">
                  <c:v>0.72723139511408796</c:v>
                </c:pt>
                <c:pt idx="40">
                  <c:v>0.72723139511408796</c:v>
                </c:pt>
                <c:pt idx="41">
                  <c:v>0.72723139511408796</c:v>
                </c:pt>
                <c:pt idx="42">
                  <c:v>0.72723139511408796</c:v>
                </c:pt>
                <c:pt idx="43">
                  <c:v>0.72723139511408796</c:v>
                </c:pt>
                <c:pt idx="44">
                  <c:v>0.72723139511408796</c:v>
                </c:pt>
                <c:pt idx="45">
                  <c:v>0.72723139511408796</c:v>
                </c:pt>
                <c:pt idx="46">
                  <c:v>0.72723139511408796</c:v>
                </c:pt>
                <c:pt idx="47">
                  <c:v>0.72723139511408796</c:v>
                </c:pt>
                <c:pt idx="48">
                  <c:v>0.72541441483446989</c:v>
                </c:pt>
                <c:pt idx="49">
                  <c:v>0.72541441483446989</c:v>
                </c:pt>
                <c:pt idx="50">
                  <c:v>0.72541441483446989</c:v>
                </c:pt>
                <c:pt idx="51">
                  <c:v>0.72541441483446989</c:v>
                </c:pt>
                <c:pt idx="52">
                  <c:v>0.72541441483446989</c:v>
                </c:pt>
                <c:pt idx="53">
                  <c:v>0.72541441483446989</c:v>
                </c:pt>
                <c:pt idx="54">
                  <c:v>0.72541441483446989</c:v>
                </c:pt>
                <c:pt idx="55">
                  <c:v>0.72541441483446989</c:v>
                </c:pt>
                <c:pt idx="56">
                  <c:v>0.72541441483446989</c:v>
                </c:pt>
                <c:pt idx="57">
                  <c:v>0.72541441483446989</c:v>
                </c:pt>
                <c:pt idx="58">
                  <c:v>0.80711357265380168</c:v>
                </c:pt>
                <c:pt idx="59">
                  <c:v>0.82515594895276922</c:v>
                </c:pt>
                <c:pt idx="60">
                  <c:v>0.83787156835586796</c:v>
                </c:pt>
                <c:pt idx="61">
                  <c:v>0.5994720174448116</c:v>
                </c:pt>
                <c:pt idx="62">
                  <c:v>0.64294766499465772</c:v>
                </c:pt>
                <c:pt idx="63">
                  <c:v>0.77652938319209452</c:v>
                </c:pt>
                <c:pt idx="64">
                  <c:v>0.79712002994540099</c:v>
                </c:pt>
                <c:pt idx="65">
                  <c:v>0.81833014258204628</c:v>
                </c:pt>
                <c:pt idx="66">
                  <c:v>0.8305298173275748</c:v>
                </c:pt>
                <c:pt idx="67">
                  <c:v>0.83177768125939122</c:v>
                </c:pt>
                <c:pt idx="68">
                  <c:v>0.82141355300592556</c:v>
                </c:pt>
                <c:pt idx="69">
                  <c:v>0.81712206453131109</c:v>
                </c:pt>
                <c:pt idx="70">
                  <c:v>0.81523108001742306</c:v>
                </c:pt>
                <c:pt idx="71">
                  <c:v>0.81962363440503694</c:v>
                </c:pt>
                <c:pt idx="72">
                  <c:v>0.83257698242866962</c:v>
                </c:pt>
                <c:pt idx="73">
                  <c:v>0.81537285586987807</c:v>
                </c:pt>
                <c:pt idx="74">
                  <c:v>0.78794580143461235</c:v>
                </c:pt>
                <c:pt idx="75">
                  <c:v>0.7783727276116158</c:v>
                </c:pt>
                <c:pt idx="76">
                  <c:v>0.7803335969574412</c:v>
                </c:pt>
              </c:numCache>
            </c:numRef>
          </c:val>
          <c:extLst>
            <c:ext xmlns:c16="http://schemas.microsoft.com/office/drawing/2014/chart" uri="{C3380CC4-5D6E-409C-BE32-E72D297353CC}">
              <c16:uniqueId val="{00000000-8730-474B-A4FF-E9AE322814B7}"/>
            </c:ext>
          </c:extLst>
        </c:ser>
        <c:ser>
          <c:idx val="3"/>
          <c:order val="2"/>
          <c:tx>
            <c:strRef>
              <c:f>'Graph for Tracker million bpd'!$J$15</c:f>
              <c:strCache>
                <c:ptCount val="1"/>
                <c:pt idx="0">
                  <c:v>Exports</c:v>
                </c:pt>
              </c:strCache>
            </c:strRef>
          </c:tx>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bpd'!$K$15:$CI$15</c:f>
              <c:numCache>
                <c:formatCode>#,##0.000</c:formatCode>
                <c:ptCount val="77"/>
                <c:pt idx="0">
                  <c:v>1.1055028645161291</c:v>
                </c:pt>
                <c:pt idx="1">
                  <c:v>1.1290434206896551</c:v>
                </c:pt>
                <c:pt idx="2">
                  <c:v>0.85928639999999989</c:v>
                </c:pt>
                <c:pt idx="3">
                  <c:v>0.89439840000000004</c:v>
                </c:pt>
                <c:pt idx="4">
                  <c:v>1.1411708903225806</c:v>
                </c:pt>
                <c:pt idx="5">
                  <c:v>0.94772608000000003</c:v>
                </c:pt>
                <c:pt idx="6">
                  <c:v>0.96410756129032271</c:v>
                </c:pt>
                <c:pt idx="7">
                  <c:v>0.86270492903225815</c:v>
                </c:pt>
                <c:pt idx="8">
                  <c:v>0.76012159999999995</c:v>
                </c:pt>
                <c:pt idx="9">
                  <c:v>1.1000661677419354</c:v>
                </c:pt>
                <c:pt idx="10">
                  <c:v>1.08413088</c:v>
                </c:pt>
                <c:pt idx="11">
                  <c:v>1.3452529548387093</c:v>
                </c:pt>
                <c:pt idx="12">
                  <c:v>1.3312905290322581</c:v>
                </c:pt>
                <c:pt idx="13">
                  <c:v>1.1456669793103447</c:v>
                </c:pt>
                <c:pt idx="14">
                  <c:v>1.2893208774193547</c:v>
                </c:pt>
                <c:pt idx="15">
                  <c:v>1.1401823999999998</c:v>
                </c:pt>
                <c:pt idx="16">
                  <c:v>1.091705187096774</c:v>
                </c:pt>
                <c:pt idx="17">
                  <c:v>0.96509055999999993</c:v>
                </c:pt>
                <c:pt idx="18">
                  <c:v>1.0148088774193547</c:v>
                </c:pt>
                <c:pt idx="19">
                  <c:v>0.91373574193548379</c:v>
                </c:pt>
                <c:pt idx="20">
                  <c:v>1.1792228995257485</c:v>
                </c:pt>
                <c:pt idx="21">
                  <c:v>1.3326654285580066</c:v>
                </c:pt>
                <c:pt idx="22">
                  <c:v>1.1957787395257484</c:v>
                </c:pt>
                <c:pt idx="23">
                  <c:v>1.2789162672676839</c:v>
                </c:pt>
                <c:pt idx="24">
                  <c:v>1.0845955446870386</c:v>
                </c:pt>
                <c:pt idx="25">
                  <c:v>1.0450676995257484</c:v>
                </c:pt>
                <c:pt idx="26">
                  <c:v>1.135461609203168</c:v>
                </c:pt>
                <c:pt idx="27">
                  <c:v>1.1185748995257485</c:v>
                </c:pt>
                <c:pt idx="28">
                  <c:v>1.2804401898483291</c:v>
                </c:pt>
                <c:pt idx="29">
                  <c:v>1.1195112195257484</c:v>
                </c:pt>
                <c:pt idx="30">
                  <c:v>1.3724521640418776</c:v>
                </c:pt>
                <c:pt idx="31">
                  <c:v>1.318744189848329</c:v>
                </c:pt>
                <c:pt idx="32">
                  <c:v>1.0512449795257486</c:v>
                </c:pt>
                <c:pt idx="33">
                  <c:v>1.1847213769451035</c:v>
                </c:pt>
                <c:pt idx="34">
                  <c:v>1.3258846595257483</c:v>
                </c:pt>
                <c:pt idx="35">
                  <c:v>1.485345996299942</c:v>
                </c:pt>
                <c:pt idx="36">
                  <c:v>1.3150768052319928</c:v>
                </c:pt>
                <c:pt idx="37">
                  <c:v>1.138691592328767</c:v>
                </c:pt>
                <c:pt idx="38">
                  <c:v>1.1725282632965091</c:v>
                </c:pt>
                <c:pt idx="39">
                  <c:v>1.4893160723287673</c:v>
                </c:pt>
                <c:pt idx="40">
                  <c:v>1.3857538632965092</c:v>
                </c:pt>
                <c:pt idx="41">
                  <c:v>1.4784207123287672</c:v>
                </c:pt>
                <c:pt idx="42">
                  <c:v>1.5170995149094124</c:v>
                </c:pt>
                <c:pt idx="43">
                  <c:v>1.3219962374900571</c:v>
                </c:pt>
                <c:pt idx="44">
                  <c:v>1.4350095123287667</c:v>
                </c:pt>
                <c:pt idx="45">
                  <c:v>1.4919341987803798</c:v>
                </c:pt>
                <c:pt idx="46">
                  <c:v>1.479697512328767</c:v>
                </c:pt>
                <c:pt idx="47">
                  <c:v>1.5769855536190898</c:v>
                </c:pt>
                <c:pt idx="48">
                  <c:v>1.6128595149094125</c:v>
                </c:pt>
                <c:pt idx="49">
                  <c:v>1.5205947371563535</c:v>
                </c:pt>
                <c:pt idx="50">
                  <c:v>1.7072603407158637</c:v>
                </c:pt>
                <c:pt idx="51">
                  <c:v>1.549410792328767</c:v>
                </c:pt>
                <c:pt idx="52">
                  <c:v>1.3446079536190894</c:v>
                </c:pt>
                <c:pt idx="53">
                  <c:v>1.5962693523287672</c:v>
                </c:pt>
                <c:pt idx="54">
                  <c:v>1.5553623278126383</c:v>
                </c:pt>
                <c:pt idx="55">
                  <c:v>1.4542068181352186</c:v>
                </c:pt>
                <c:pt idx="56">
                  <c:v>1.544431272328767</c:v>
                </c:pt>
                <c:pt idx="57">
                  <c:v>1.7559846761997346</c:v>
                </c:pt>
                <c:pt idx="58">
                  <c:v>1.6988249600000001</c:v>
                </c:pt>
                <c:pt idx="59">
                  <c:v>2.0317182967741934</c:v>
                </c:pt>
                <c:pt idx="60">
                  <c:v>1.8752897032258062</c:v>
                </c:pt>
                <c:pt idx="61">
                  <c:v>1.5400944000000001</c:v>
                </c:pt>
                <c:pt idx="62">
                  <c:v>1.506871122580645</c:v>
                </c:pt>
                <c:pt idx="63">
                  <c:v>1.7914780799999999</c:v>
                </c:pt>
                <c:pt idx="64">
                  <c:v>1.8945084093367275</c:v>
                </c:pt>
                <c:pt idx="65">
                  <c:v>1.7338058811906389</c:v>
                </c:pt>
                <c:pt idx="66">
                  <c:v>1.7195516286107539</c:v>
                </c:pt>
                <c:pt idx="67">
                  <c:v>1.6633114923429093</c:v>
                </c:pt>
                <c:pt idx="68">
                  <c:v>1.6456402929914862</c:v>
                </c:pt>
                <c:pt idx="69">
                  <c:v>1.6457938301782205</c:v>
                </c:pt>
                <c:pt idx="70">
                  <c:v>1.6420819432521707</c:v>
                </c:pt>
                <c:pt idx="71">
                  <c:v>1.7056281285246435</c:v>
                </c:pt>
                <c:pt idx="72">
                  <c:v>1.570914693056366</c:v>
                </c:pt>
                <c:pt idx="73">
                  <c:v>1.4880930392074951</c:v>
                </c:pt>
                <c:pt idx="74">
                  <c:v>1.498072100818024</c:v>
                </c:pt>
                <c:pt idx="75">
                  <c:v>1.4992675338543286</c:v>
                </c:pt>
                <c:pt idx="76">
                  <c:v>1.7229223324239322</c:v>
                </c:pt>
              </c:numCache>
            </c:numRef>
          </c:val>
          <c:extLst>
            <c:ext xmlns:c16="http://schemas.microsoft.com/office/drawing/2014/chart" uri="{C3380CC4-5D6E-409C-BE32-E72D297353CC}">
              <c16:uniqueId val="{00000001-8730-474B-A4FF-E9AE322814B7}"/>
            </c:ext>
          </c:extLst>
        </c:ser>
        <c:ser>
          <c:idx val="0"/>
          <c:order val="3"/>
          <c:tx>
            <c:strRef>
              <c:f>'Graph for Tracker million bpd'!$J$13</c:f>
              <c:strCache>
                <c:ptCount val="1"/>
                <c:pt idx="0">
                  <c:v>Domestic Demand (Non-Petchem) </c:v>
                </c:pt>
              </c:strCache>
            </c:strRef>
          </c:tx>
          <c:spPr>
            <a:ln w="25400">
              <a:noFill/>
            </a:ln>
          </c:spP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bpd'!$K$13:$CI$13</c:f>
              <c:numCache>
                <c:formatCode>#,##0.000</c:formatCode>
                <c:ptCount val="77"/>
                <c:pt idx="0">
                  <c:v>1.0583985089066399</c:v>
                </c:pt>
                <c:pt idx="1">
                  <c:v>0.99058553381348136</c:v>
                </c:pt>
                <c:pt idx="2">
                  <c:v>0.7459749649159555</c:v>
                </c:pt>
                <c:pt idx="3">
                  <c:v>0.56473886424231212</c:v>
                </c:pt>
                <c:pt idx="4">
                  <c:v>0.50023405531616305</c:v>
                </c:pt>
                <c:pt idx="5">
                  <c:v>0.49313141176500774</c:v>
                </c:pt>
                <c:pt idx="6">
                  <c:v>0.50448383925839602</c:v>
                </c:pt>
                <c:pt idx="7">
                  <c:v>0.56072718734573324</c:v>
                </c:pt>
                <c:pt idx="8">
                  <c:v>0.61451026439330114</c:v>
                </c:pt>
                <c:pt idx="9">
                  <c:v>0.76172471810486031</c:v>
                </c:pt>
                <c:pt idx="10">
                  <c:v>0.84834553268522139</c:v>
                </c:pt>
                <c:pt idx="11">
                  <c:v>0.99468893962025084</c:v>
                </c:pt>
                <c:pt idx="12">
                  <c:v>1.0595871587289931</c:v>
                </c:pt>
                <c:pt idx="13">
                  <c:v>0.98654739304977135</c:v>
                </c:pt>
                <c:pt idx="14">
                  <c:v>0.75212362426020207</c:v>
                </c:pt>
                <c:pt idx="15">
                  <c:v>0.58655875969483839</c:v>
                </c:pt>
                <c:pt idx="16">
                  <c:v>0.50396271415329685</c:v>
                </c:pt>
                <c:pt idx="17">
                  <c:v>0.48853464368097232</c:v>
                </c:pt>
                <c:pt idx="18">
                  <c:v>0.48570354407492755</c:v>
                </c:pt>
                <c:pt idx="19">
                  <c:v>0.54039565900823572</c:v>
                </c:pt>
                <c:pt idx="20">
                  <c:v>0.60254420628157901</c:v>
                </c:pt>
                <c:pt idx="21">
                  <c:v>0.78931646909212794</c:v>
                </c:pt>
                <c:pt idx="22">
                  <c:v>0.8709735671906732</c:v>
                </c:pt>
                <c:pt idx="23">
                  <c:v>0.9753632940861634</c:v>
                </c:pt>
                <c:pt idx="24">
                  <c:v>1.1978769751369014</c:v>
                </c:pt>
                <c:pt idx="25">
                  <c:v>0.98622527114821767</c:v>
                </c:pt>
                <c:pt idx="26">
                  <c:v>0.77156054511927274</c:v>
                </c:pt>
                <c:pt idx="27">
                  <c:v>0.67709153720096182</c:v>
                </c:pt>
                <c:pt idx="28">
                  <c:v>0.51206500427684276</c:v>
                </c:pt>
                <c:pt idx="29">
                  <c:v>0.57308864982292684</c:v>
                </c:pt>
                <c:pt idx="30">
                  <c:v>0.50563890711987824</c:v>
                </c:pt>
                <c:pt idx="31">
                  <c:v>0.57387252711813697</c:v>
                </c:pt>
                <c:pt idx="32">
                  <c:v>0.62915224856472352</c:v>
                </c:pt>
                <c:pt idx="33">
                  <c:v>0.82775779880839029</c:v>
                </c:pt>
                <c:pt idx="34">
                  <c:v>0.91318364911613015</c:v>
                </c:pt>
                <c:pt idx="35">
                  <c:v>1.0125515596987977</c:v>
                </c:pt>
                <c:pt idx="36">
                  <c:v>1.1274706748029029</c:v>
                </c:pt>
                <c:pt idx="37">
                  <c:v>1.0950780909455522</c:v>
                </c:pt>
                <c:pt idx="38">
                  <c:v>0.79949920634724148</c:v>
                </c:pt>
                <c:pt idx="39">
                  <c:v>0.52734939550909754</c:v>
                </c:pt>
                <c:pt idx="40">
                  <c:v>0.47855809753754319</c:v>
                </c:pt>
                <c:pt idx="41">
                  <c:v>0.46047690075858699</c:v>
                </c:pt>
                <c:pt idx="42">
                  <c:v>0.46674404693171734</c:v>
                </c:pt>
                <c:pt idx="43">
                  <c:v>0.55549104362669</c:v>
                </c:pt>
                <c:pt idx="44">
                  <c:v>0.56613432135923314</c:v>
                </c:pt>
                <c:pt idx="45">
                  <c:v>0.72300629215194823</c:v>
                </c:pt>
                <c:pt idx="46">
                  <c:v>0.7921524029674708</c:v>
                </c:pt>
                <c:pt idx="47">
                  <c:v>0.9178133785690975</c:v>
                </c:pt>
                <c:pt idx="48">
                  <c:v>0.95201702709738467</c:v>
                </c:pt>
                <c:pt idx="49">
                  <c:v>0.89219771407931081</c:v>
                </c:pt>
                <c:pt idx="50">
                  <c:v>0.67352437529517573</c:v>
                </c:pt>
                <c:pt idx="51">
                  <c:v>0.50795024027417901</c:v>
                </c:pt>
                <c:pt idx="52">
                  <c:v>0.44335348114690754</c:v>
                </c:pt>
                <c:pt idx="53">
                  <c:v>0.42823317745652728</c:v>
                </c:pt>
                <c:pt idx="54">
                  <c:v>0.453055629439853</c:v>
                </c:pt>
                <c:pt idx="55">
                  <c:v>0.51131633504662721</c:v>
                </c:pt>
                <c:pt idx="56">
                  <c:v>0.54679162529927772</c:v>
                </c:pt>
                <c:pt idx="57">
                  <c:v>0.69765354352071796</c:v>
                </c:pt>
                <c:pt idx="58">
                  <c:v>0.79987470488830381</c:v>
                </c:pt>
                <c:pt idx="59">
                  <c:v>1.1473581403403363</c:v>
                </c:pt>
                <c:pt idx="60">
                  <c:v>1.1968707025400782</c:v>
                </c:pt>
                <c:pt idx="61">
                  <c:v>1.3005289779608511</c:v>
                </c:pt>
                <c:pt idx="62">
                  <c:v>0.96858263841260739</c:v>
                </c:pt>
                <c:pt idx="63">
                  <c:v>0.76613472621106282</c:v>
                </c:pt>
                <c:pt idx="64">
                  <c:v>0.74181432939034964</c:v>
                </c:pt>
                <c:pt idx="65">
                  <c:v>0.44119611955710503</c:v>
                </c:pt>
                <c:pt idx="66">
                  <c:v>0.41541498657198567</c:v>
                </c:pt>
                <c:pt idx="67">
                  <c:v>0.5437241889032719</c:v>
                </c:pt>
                <c:pt idx="68">
                  <c:v>0.60122334515458742</c:v>
                </c:pt>
                <c:pt idx="69">
                  <c:v>0.81814883294688978</c:v>
                </c:pt>
                <c:pt idx="70">
                  <c:v>0.89829840122909388</c:v>
                </c:pt>
                <c:pt idx="71">
                  <c:v>1.1373175137551286</c:v>
                </c:pt>
                <c:pt idx="72">
                  <c:v>1.2725111323686404</c:v>
                </c:pt>
                <c:pt idx="73">
                  <c:v>1.17959883476048</c:v>
                </c:pt>
                <c:pt idx="74">
                  <c:v>0.93498604972075428</c:v>
                </c:pt>
                <c:pt idx="75">
                  <c:v>0.67320417328807891</c:v>
                </c:pt>
                <c:pt idx="76">
                  <c:v>0.47686197899908911</c:v>
                </c:pt>
              </c:numCache>
            </c:numRef>
          </c:val>
          <c:extLst>
            <c:ext xmlns:c16="http://schemas.microsoft.com/office/drawing/2014/chart" uri="{C3380CC4-5D6E-409C-BE32-E72D297353CC}">
              <c16:uniqueId val="{00000002-8730-474B-A4FF-E9AE322814B7}"/>
            </c:ext>
          </c:extLst>
        </c:ser>
        <c:dLbls>
          <c:showLegendKey val="0"/>
          <c:showVal val="0"/>
          <c:showCatName val="0"/>
          <c:showSerName val="0"/>
          <c:showPercent val="0"/>
          <c:showBubbleSize val="0"/>
        </c:dLbls>
        <c:axId val="288839552"/>
        <c:axId val="288841088"/>
      </c:areaChart>
      <c:lineChart>
        <c:grouping val="standard"/>
        <c:varyColors val="0"/>
        <c:ser>
          <c:idx val="1"/>
          <c:order val="0"/>
          <c:tx>
            <c:strRef>
              <c:f>'Graph for Tracker million bpd'!$J$12</c:f>
              <c:strCache>
                <c:ptCount val="1"/>
                <c:pt idx="0">
                  <c:v>Total Supply </c:v>
                </c:pt>
              </c:strCache>
            </c:strRef>
          </c:tx>
          <c:spPr>
            <a:ln w="25400">
              <a:solidFill>
                <a:sysClr val="windowText" lastClr="000000"/>
              </a:solidFill>
            </a:ln>
          </c:spPr>
          <c:marker>
            <c:symbol val="none"/>
          </c:marke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bpd'!$K$12:$CI$12</c:f>
              <c:numCache>
                <c:formatCode>#,##0.000</c:formatCode>
                <c:ptCount val="77"/>
                <c:pt idx="0">
                  <c:v>2.3674755096774192</c:v>
                </c:pt>
                <c:pt idx="1">
                  <c:v>2.4393043862068962</c:v>
                </c:pt>
                <c:pt idx="2">
                  <c:v>2.4134403096774193</c:v>
                </c:pt>
                <c:pt idx="3">
                  <c:v>2.3922124800000004</c:v>
                </c:pt>
                <c:pt idx="4">
                  <c:v>2.4036377806451616</c:v>
                </c:pt>
                <c:pt idx="5">
                  <c:v>2.3602924800000005</c:v>
                </c:pt>
                <c:pt idx="6">
                  <c:v>2.3785548387096771</c:v>
                </c:pt>
                <c:pt idx="7">
                  <c:v>2.3881102451612901</c:v>
                </c:pt>
                <c:pt idx="8">
                  <c:v>2.3808576018035166</c:v>
                </c:pt>
                <c:pt idx="9">
                  <c:v>2.3728041514809357</c:v>
                </c:pt>
                <c:pt idx="10">
                  <c:v>2.4664895986035167</c:v>
                </c:pt>
                <c:pt idx="11">
                  <c:v>2.4166297760486781</c:v>
                </c:pt>
                <c:pt idx="12">
                  <c:v>2.4778350786551293</c:v>
                </c:pt>
                <c:pt idx="13">
                  <c:v>2.4307870106482761</c:v>
                </c:pt>
                <c:pt idx="14">
                  <c:v>2.4837273870938392</c:v>
                </c:pt>
                <c:pt idx="15">
                  <c:v>2.4436412626035167</c:v>
                </c:pt>
                <c:pt idx="16">
                  <c:v>2.5016463277906129</c:v>
                </c:pt>
                <c:pt idx="17">
                  <c:v>2.4920582399999995</c:v>
                </c:pt>
                <c:pt idx="18">
                  <c:v>2.4965558709677413</c:v>
                </c:pt>
                <c:pt idx="19">
                  <c:v>2.4686966236285377</c:v>
                </c:pt>
                <c:pt idx="20">
                  <c:v>2.4118908937920782</c:v>
                </c:pt>
                <c:pt idx="21">
                  <c:v>2.6104789362370173</c:v>
                </c:pt>
                <c:pt idx="22">
                  <c:v>2.632429234895179</c:v>
                </c:pt>
                <c:pt idx="23">
                  <c:v>2.6589113937196327</c:v>
                </c:pt>
                <c:pt idx="24">
                  <c:v>2.7274831544472002</c:v>
                </c:pt>
                <c:pt idx="25">
                  <c:v>2.71896934455307</c:v>
                </c:pt>
                <c:pt idx="26">
                  <c:v>2.6902711102047774</c:v>
                </c:pt>
                <c:pt idx="27">
                  <c:v>2.6853441042827146</c:v>
                </c:pt>
                <c:pt idx="28">
                  <c:v>2.6801547318718173</c:v>
                </c:pt>
                <c:pt idx="29">
                  <c:v>2.7051293722292682</c:v>
                </c:pt>
                <c:pt idx="30">
                  <c:v>2.7555769351773849</c:v>
                </c:pt>
                <c:pt idx="31">
                  <c:v>2.8202377505895222</c:v>
                </c:pt>
                <c:pt idx="32">
                  <c:v>2.845846677196763</c:v>
                </c:pt>
                <c:pt idx="33">
                  <c:v>2.8679119029007589</c:v>
                </c:pt>
                <c:pt idx="34">
                  <c:v>2.9618123373287872</c:v>
                </c:pt>
                <c:pt idx="35">
                  <c:v>2.9930979220192904</c:v>
                </c:pt>
                <c:pt idx="36">
                  <c:v>2.9664936253700782</c:v>
                </c:pt>
                <c:pt idx="37">
                  <c:v>2.8883624632859783</c:v>
                </c:pt>
                <c:pt idx="38">
                  <c:v>2.8303594716123017</c:v>
                </c:pt>
                <c:pt idx="39">
                  <c:v>2.8502014363077075</c:v>
                </c:pt>
                <c:pt idx="40">
                  <c:v>2.8371581029700415</c:v>
                </c:pt>
                <c:pt idx="41">
                  <c:v>2.8657093455897291</c:v>
                </c:pt>
                <c:pt idx="42">
                  <c:v>2.8810112131233643</c:v>
                </c:pt>
                <c:pt idx="43">
                  <c:v>2.9134937415505413</c:v>
                </c:pt>
                <c:pt idx="44">
                  <c:v>3.0058338450546263</c:v>
                </c:pt>
                <c:pt idx="45">
                  <c:v>3.0135626755406526</c:v>
                </c:pt>
                <c:pt idx="46">
                  <c:v>2.8105383537110926</c:v>
                </c:pt>
                <c:pt idx="47">
                  <c:v>2.9685742344271868</c:v>
                </c:pt>
                <c:pt idx="48">
                  <c:v>3.3312604485930826</c:v>
                </c:pt>
                <c:pt idx="49">
                  <c:v>2.4570993654088853</c:v>
                </c:pt>
                <c:pt idx="50">
                  <c:v>2.8636525385812246</c:v>
                </c:pt>
                <c:pt idx="51">
                  <c:v>2.5200639238186477</c:v>
                </c:pt>
                <c:pt idx="52">
                  <c:v>2.6175876406930341</c:v>
                </c:pt>
                <c:pt idx="53">
                  <c:v>2.8003778850519705</c:v>
                </c:pt>
                <c:pt idx="54">
                  <c:v>3.0039936138131682</c:v>
                </c:pt>
                <c:pt idx="55">
                  <c:v>3.0065654676195601</c:v>
                </c:pt>
                <c:pt idx="56">
                  <c:v>2.8240844396444675</c:v>
                </c:pt>
                <c:pt idx="57">
                  <c:v>2.9738626987991581</c:v>
                </c:pt>
                <c:pt idx="58">
                  <c:v>3.1882297231561383</c:v>
                </c:pt>
                <c:pt idx="59">
                  <c:v>2.6479523794252557</c:v>
                </c:pt>
                <c:pt idx="60">
                  <c:v>3.0784269022302588</c:v>
                </c:pt>
                <c:pt idx="61">
                  <c:v>2.1369062690827154</c:v>
                </c:pt>
                <c:pt idx="62">
                  <c:v>3.0964611844507579</c:v>
                </c:pt>
                <c:pt idx="63">
                  <c:v>3.3381971378625619</c:v>
                </c:pt>
                <c:pt idx="64">
                  <c:v>3.6372180982391109</c:v>
                </c:pt>
                <c:pt idx="65">
                  <c:v>3.497625305146582</c:v>
                </c:pt>
                <c:pt idx="66">
                  <c:v>3.2324606510239025</c:v>
                </c:pt>
                <c:pt idx="67">
                  <c:v>3.2008296727952228</c:v>
                </c:pt>
                <c:pt idx="68">
                  <c:v>3.1860984970733042</c:v>
                </c:pt>
                <c:pt idx="69">
                  <c:v>3.2600013977120028</c:v>
                </c:pt>
                <c:pt idx="70">
                  <c:v>3.3256754946950338</c:v>
                </c:pt>
                <c:pt idx="71">
                  <c:v>3.4356065068035746</c:v>
                </c:pt>
                <c:pt idx="72">
                  <c:v>3.4227409353145029</c:v>
                </c:pt>
                <c:pt idx="73">
                  <c:v>3.3234283699158746</c:v>
                </c:pt>
                <c:pt idx="74">
                  <c:v>3.3481045745544984</c:v>
                </c:pt>
                <c:pt idx="75">
                  <c:v>3.3068686668195637</c:v>
                </c:pt>
                <c:pt idx="76">
                  <c:v>3.3248852330447498</c:v>
                </c:pt>
              </c:numCache>
            </c:numRef>
          </c:val>
          <c:smooth val="0"/>
          <c:extLst>
            <c:ext xmlns:c16="http://schemas.microsoft.com/office/drawing/2014/chart" uri="{C3380CC4-5D6E-409C-BE32-E72D297353CC}">
              <c16:uniqueId val="{00000003-8730-474B-A4FF-E9AE322814B7}"/>
            </c:ext>
          </c:extLst>
        </c:ser>
        <c:ser>
          <c:idx val="4"/>
          <c:order val="4"/>
          <c:tx>
            <c:strRef>
              <c:f>'Graph for Tracker million bpd'!$J$16</c:f>
              <c:strCache>
                <c:ptCount val="1"/>
                <c:pt idx="0">
                  <c:v>Net Stock Change </c:v>
                </c:pt>
              </c:strCache>
            </c:strRef>
          </c:tx>
          <c:spPr>
            <a:ln>
              <a:solidFill>
                <a:srgbClr val="FF0000"/>
              </a:solidFill>
            </a:ln>
          </c:spPr>
          <c:marker>
            <c:symbol val="none"/>
          </c:marke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bpd'!$K$16:$CI$16</c:f>
              <c:numCache>
                <c:formatCode>#,##0.000</c:formatCode>
                <c:ptCount val="77"/>
                <c:pt idx="0">
                  <c:v>-0.55388492559420577</c:v>
                </c:pt>
                <c:pt idx="1">
                  <c:v>-0.44043812283714945</c:v>
                </c:pt>
                <c:pt idx="2">
                  <c:v>0.10986895980868536</c:v>
                </c:pt>
                <c:pt idx="3">
                  <c:v>0.25402218317612468</c:v>
                </c:pt>
                <c:pt idx="4">
                  <c:v>0.11929918205135352</c:v>
                </c:pt>
                <c:pt idx="5">
                  <c:v>0.25803767836601366</c:v>
                </c:pt>
                <c:pt idx="6">
                  <c:v>0.16343123374520455</c:v>
                </c:pt>
                <c:pt idx="7">
                  <c:v>9.1095439736108563E-2</c:v>
                </c:pt>
                <c:pt idx="8">
                  <c:v>0.17903997364433788</c:v>
                </c:pt>
                <c:pt idx="9">
                  <c:v>-0.2751112153919375</c:v>
                </c:pt>
                <c:pt idx="10">
                  <c:v>-0.23959130470640702</c:v>
                </c:pt>
                <c:pt idx="11">
                  <c:v>-0.74258969714021339</c:v>
                </c:pt>
                <c:pt idx="12">
                  <c:v>-0.73185384273045428</c:v>
                </c:pt>
                <c:pt idx="13">
                  <c:v>-0.47652998264990171</c:v>
                </c:pt>
                <c:pt idx="14">
                  <c:v>-0.42768815527061654</c:v>
                </c:pt>
                <c:pt idx="15">
                  <c:v>-0.12233437106531335</c:v>
                </c:pt>
                <c:pt idx="16">
                  <c:v>9.8580280802860146E-2</c:v>
                </c:pt>
                <c:pt idx="17">
                  <c:v>0.23896994229577831</c:v>
                </c:pt>
                <c:pt idx="18">
                  <c:v>0.19158328789982626</c:v>
                </c:pt>
                <c:pt idx="19">
                  <c:v>0.23404601566442781</c:v>
                </c:pt>
                <c:pt idx="20">
                  <c:v>-7.5008241563965738E-2</c:v>
                </c:pt>
                <c:pt idx="21">
                  <c:v>-0.23143260119033884</c:v>
                </c:pt>
                <c:pt idx="22">
                  <c:v>-0.18510173309303077</c:v>
                </c:pt>
                <c:pt idx="23">
                  <c:v>-0.3530656256473782</c:v>
                </c:pt>
                <c:pt idx="24">
                  <c:v>-0.31412129773089781</c:v>
                </c:pt>
                <c:pt idx="25">
                  <c:v>-8.1420244085759416E-2</c:v>
                </c:pt>
                <c:pt idx="26">
                  <c:v>7.9726273334765167E-4</c:v>
                </c:pt>
                <c:pt idx="27">
                  <c:v>0.12522833031455835</c:v>
                </c:pt>
                <c:pt idx="28">
                  <c:v>0.17942792059958457</c:v>
                </c:pt>
                <c:pt idx="29">
                  <c:v>0.26986770674681171</c:v>
                </c:pt>
                <c:pt idx="30">
                  <c:v>0.11842703507545661</c:v>
                </c:pt>
                <c:pt idx="31">
                  <c:v>0.17089092419376906</c:v>
                </c:pt>
                <c:pt idx="32">
                  <c:v>0.41756506789914494</c:v>
                </c:pt>
                <c:pt idx="33">
                  <c:v>0.11519487112283017</c:v>
                </c:pt>
                <c:pt idx="34">
                  <c:v>-1.7493827337525889E-2</c:v>
                </c:pt>
                <c:pt idx="35">
                  <c:v>-0.24503749000388472</c:v>
                </c:pt>
                <c:pt idx="36">
                  <c:v>-0.20328524977890575</c:v>
                </c:pt>
                <c:pt idx="37">
                  <c:v>-7.2638615102429013E-2</c:v>
                </c:pt>
                <c:pt idx="38">
                  <c:v>0.13110060685446365</c:v>
                </c:pt>
                <c:pt idx="39">
                  <c:v>0.10630457335575505</c:v>
                </c:pt>
                <c:pt idx="40">
                  <c:v>0.24561474702190106</c:v>
                </c:pt>
                <c:pt idx="41">
                  <c:v>0.19958033738828754</c:v>
                </c:pt>
                <c:pt idx="42">
                  <c:v>0.16993625616814678</c:v>
                </c:pt>
                <c:pt idx="43">
                  <c:v>0.30877506531970583</c:v>
                </c:pt>
                <c:pt idx="44">
                  <c:v>0.27745861625253843</c:v>
                </c:pt>
                <c:pt idx="45">
                  <c:v>7.1390789494236828E-2</c:v>
                </c:pt>
                <c:pt idx="46">
                  <c:v>-0.18854295669923316</c:v>
                </c:pt>
                <c:pt idx="47">
                  <c:v>-0.25345609287508825</c:v>
                </c:pt>
                <c:pt idx="48">
                  <c:v>4.0969491751815204E-2</c:v>
                </c:pt>
                <c:pt idx="49">
                  <c:v>-0.68110750066124903</c:v>
                </c:pt>
                <c:pt idx="50">
                  <c:v>-0.24254659226428507</c:v>
                </c:pt>
                <c:pt idx="51">
                  <c:v>-0.26271152361876837</c:v>
                </c:pt>
                <c:pt idx="52">
                  <c:v>0.10421179109256679</c:v>
                </c:pt>
                <c:pt idx="53">
                  <c:v>5.0460940432205864E-2</c:v>
                </c:pt>
                <c:pt idx="54">
                  <c:v>0.27016124172620637</c:v>
                </c:pt>
                <c:pt idx="55">
                  <c:v>0.31562789960324383</c:v>
                </c:pt>
                <c:pt idx="56">
                  <c:v>7.4471271819526895E-3</c:v>
                </c:pt>
                <c:pt idx="57">
                  <c:v>-0.20518993575576425</c:v>
                </c:pt>
                <c:pt idx="58">
                  <c:v>-0.11758351438596695</c:v>
                </c:pt>
                <c:pt idx="59">
                  <c:v>-1.3562800066420431</c:v>
                </c:pt>
                <c:pt idx="60">
                  <c:v>-0.83160507189149346</c:v>
                </c:pt>
                <c:pt idx="61">
                  <c:v>-1.3031891263229469</c:v>
                </c:pt>
                <c:pt idx="62">
                  <c:v>-2.1940241537151878E-2</c:v>
                </c:pt>
                <c:pt idx="63">
                  <c:v>4.0549484594050722E-3</c:v>
                </c:pt>
                <c:pt idx="64">
                  <c:v>0.2037753295666328</c:v>
                </c:pt>
                <c:pt idx="65">
                  <c:v>0.50429316181679218</c:v>
                </c:pt>
                <c:pt idx="66">
                  <c:v>0.26696421851358754</c:v>
                </c:pt>
                <c:pt idx="67">
                  <c:v>0.16201631028965008</c:v>
                </c:pt>
                <c:pt idx="68">
                  <c:v>0.11782130592130544</c:v>
                </c:pt>
                <c:pt idx="69">
                  <c:v>-2.106332994441824E-2</c:v>
                </c:pt>
                <c:pt idx="70">
                  <c:v>-2.9935929803654417E-2</c:v>
                </c:pt>
                <c:pt idx="71">
                  <c:v>-0.22696276988123465</c:v>
                </c:pt>
                <c:pt idx="72">
                  <c:v>-0.25326187253917343</c:v>
                </c:pt>
                <c:pt idx="73">
                  <c:v>-0.15963635992197936</c:v>
                </c:pt>
                <c:pt idx="74">
                  <c:v>0.12710062258110805</c:v>
                </c:pt>
                <c:pt idx="75">
                  <c:v>0.35602423206554107</c:v>
                </c:pt>
                <c:pt idx="76">
                  <c:v>0.34476732466428706</c:v>
                </c:pt>
              </c:numCache>
            </c:numRef>
          </c:val>
          <c:smooth val="0"/>
          <c:extLst>
            <c:ext xmlns:c16="http://schemas.microsoft.com/office/drawing/2014/chart" uri="{C3380CC4-5D6E-409C-BE32-E72D297353CC}">
              <c16:uniqueId val="{00000004-8730-474B-A4FF-E9AE322814B7}"/>
            </c:ext>
          </c:extLst>
        </c:ser>
        <c:dLbls>
          <c:showLegendKey val="0"/>
          <c:showVal val="0"/>
          <c:showCatName val="0"/>
          <c:showSerName val="0"/>
          <c:showPercent val="0"/>
          <c:showBubbleSize val="0"/>
        </c:dLbls>
        <c:marker val="1"/>
        <c:smooth val="0"/>
        <c:axId val="288839552"/>
        <c:axId val="288841088"/>
      </c:lineChart>
      <c:dateAx>
        <c:axId val="288839552"/>
        <c:scaling>
          <c:orientation val="minMax"/>
          <c:max val="44682"/>
          <c:min val="43525"/>
        </c:scaling>
        <c:delete val="0"/>
        <c:axPos val="b"/>
        <c:numFmt formatCode="[$-409]mmm\-yy;@" sourceLinked="0"/>
        <c:majorTickMark val="out"/>
        <c:minorTickMark val="none"/>
        <c:tickLblPos val="low"/>
        <c:spPr>
          <a:ln w="3175">
            <a:solidFill>
              <a:srgbClr val="7F8080"/>
            </a:solidFill>
            <a:prstDash val="solid"/>
          </a:ln>
        </c:spPr>
        <c:txPr>
          <a:bodyPr rot="-5400000" vert="horz"/>
          <a:lstStyle/>
          <a:p>
            <a:pPr>
              <a:defRPr sz="800" b="0">
                <a:solidFill>
                  <a:srgbClr val="000000"/>
                </a:solidFill>
                <a:latin typeface="Arial"/>
                <a:ea typeface="Arial"/>
                <a:cs typeface="Arial"/>
              </a:defRPr>
            </a:pPr>
            <a:endParaRPr lang="en-US"/>
          </a:p>
        </c:txPr>
        <c:crossAx val="288841088"/>
        <c:crosses val="autoZero"/>
        <c:auto val="1"/>
        <c:lblOffset val="100"/>
        <c:baseTimeUnit val="months"/>
        <c:majorUnit val="1"/>
        <c:majorTimeUnit val="months"/>
      </c:dateAx>
      <c:valAx>
        <c:axId val="288841088"/>
        <c:scaling>
          <c:orientation val="minMax"/>
        </c:scaling>
        <c:delete val="0"/>
        <c:axPos val="l"/>
        <c:majorGridlines>
          <c:spPr>
            <a:ln w="3175">
              <a:solidFill>
                <a:srgbClr val="7F8080"/>
              </a:solidFill>
              <a:prstDash val="solid"/>
            </a:ln>
          </c:spPr>
        </c:majorGridlines>
        <c:numFmt formatCode="#,##0.0" sourceLinked="0"/>
        <c:majorTickMark val="out"/>
        <c:minorTickMark val="none"/>
        <c:tickLblPos val="nextTo"/>
        <c:spPr>
          <a:ln w="3175">
            <a:solidFill>
              <a:srgbClr val="7F8080"/>
            </a:solidFill>
            <a:prstDash val="solid"/>
          </a:ln>
        </c:spPr>
        <c:txPr>
          <a:bodyPr/>
          <a:lstStyle/>
          <a:p>
            <a:pPr>
              <a:defRPr sz="800" b="0">
                <a:solidFill>
                  <a:srgbClr val="000000"/>
                </a:solidFill>
                <a:latin typeface="Arial"/>
                <a:ea typeface="Arial"/>
                <a:cs typeface="Arial"/>
              </a:defRPr>
            </a:pPr>
            <a:endParaRPr lang="en-US"/>
          </a:p>
        </c:txPr>
        <c:crossAx val="288839552"/>
        <c:crosses val="autoZero"/>
        <c:crossBetween val="between"/>
        <c:majorUnit val="0.5"/>
      </c:valAx>
      <c:spPr>
        <a:noFill/>
        <a:ln>
          <a:noFill/>
        </a:ln>
      </c:spPr>
    </c:plotArea>
    <c:legend>
      <c:legendPos val="b"/>
      <c:layout>
        <c:manualLayout>
          <c:xMode val="edge"/>
          <c:yMode val="edge"/>
          <c:x val="0"/>
          <c:y val="0.88883463541666663"/>
          <c:w val="1"/>
          <c:h val="5.8566623263888888E-2"/>
        </c:manualLayout>
      </c:layout>
      <c:overlay val="0"/>
      <c:txPr>
        <a:bodyPr/>
        <a:lstStyle/>
        <a:p>
          <a:pPr>
            <a:defRPr sz="800" b="0">
              <a:solidFill>
                <a:srgbClr val="000000"/>
              </a:solidFill>
              <a:latin typeface="Arial" panose="020B0604020202020204" pitchFamily="34" charset="0"/>
            </a:defRPr>
          </a:pPr>
          <a:endParaRPr lang="en-US"/>
        </a:p>
      </c:txPr>
    </c:legend>
    <c:plotVisOnly val="1"/>
    <c:dispBlanksAs val="gap"/>
    <c:showDLblsOverMax val="0"/>
  </c:chart>
  <c:spPr>
    <a:noFill/>
    <a:ln w="6350" cmpd="sng">
      <a:solidFill>
        <a:srgbClr val="7F8080"/>
      </a:solidFill>
      <a:prstDash val="solid"/>
    </a:ln>
  </c:spPr>
  <c:txPr>
    <a:bodyPr/>
    <a:lstStyle/>
    <a:p>
      <a:pPr>
        <a:defRPr sz="700">
          <a:latin typeface="Arial" pitchFamily="34" charset="0"/>
          <a:cs typeface="Arial"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5519713261648748E-2"/>
          <c:y val="7.2347005208333329E-2"/>
          <c:w val="0.89786887694145756"/>
          <c:h val="0.74758572048611116"/>
        </c:manualLayout>
      </c:layout>
      <c:lineChart>
        <c:grouping val="standard"/>
        <c:varyColors val="0"/>
        <c:ser>
          <c:idx val="2"/>
          <c:order val="0"/>
          <c:tx>
            <c:strRef>
              <c:f>'Graph for Tracker million bpd'!$J$14</c:f>
              <c:strCache>
                <c:ptCount val="1"/>
                <c:pt idx="0">
                  <c:v>Chemical Demand</c:v>
                </c:pt>
              </c:strCache>
            </c:strRef>
          </c:tx>
          <c:spPr>
            <a:ln>
              <a:solidFill>
                <a:schemeClr val="tx1"/>
              </a:solidFill>
            </a:ln>
          </c:spPr>
          <c:marker>
            <c:symbol val="none"/>
          </c:marke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bpd'!$K$14:$CI$14</c:f>
              <c:numCache>
                <c:formatCode>#,##0.000</c:formatCode>
                <c:ptCount val="77"/>
                <c:pt idx="0">
                  <c:v>0.7574590618488557</c:v>
                </c:pt>
                <c:pt idx="1">
                  <c:v>0.76011355454090956</c:v>
                </c:pt>
                <c:pt idx="2">
                  <c:v>0.69830998495277796</c:v>
                </c:pt>
                <c:pt idx="3">
                  <c:v>0.67905303258156358</c:v>
                </c:pt>
                <c:pt idx="4">
                  <c:v>0.64293365295506444</c:v>
                </c:pt>
                <c:pt idx="5">
                  <c:v>0.66139730986897871</c:v>
                </c:pt>
                <c:pt idx="6">
                  <c:v>0.74653220441575396</c:v>
                </c:pt>
                <c:pt idx="7">
                  <c:v>0.87358268904719016</c:v>
                </c:pt>
                <c:pt idx="8">
                  <c:v>0.8271857637658776</c:v>
                </c:pt>
                <c:pt idx="9">
                  <c:v>0.78612448102607724</c:v>
                </c:pt>
                <c:pt idx="10">
                  <c:v>0.77360449062470227</c:v>
                </c:pt>
                <c:pt idx="11">
                  <c:v>0.81927757872993112</c:v>
                </c:pt>
                <c:pt idx="12">
                  <c:v>0.8188112336243325</c:v>
                </c:pt>
                <c:pt idx="13">
                  <c:v>0.77510262093806159</c:v>
                </c:pt>
                <c:pt idx="14">
                  <c:v>0.86997104068489883</c:v>
                </c:pt>
                <c:pt idx="15">
                  <c:v>0.83923447397399165</c:v>
                </c:pt>
                <c:pt idx="16">
                  <c:v>0.80739814573768165</c:v>
                </c:pt>
                <c:pt idx="17">
                  <c:v>0.79946309402324889</c:v>
                </c:pt>
                <c:pt idx="18">
                  <c:v>0.8044601615736332</c:v>
                </c:pt>
                <c:pt idx="19">
                  <c:v>0.78051920702039035</c:v>
                </c:pt>
                <c:pt idx="20">
                  <c:v>0.70513202954871634</c:v>
                </c:pt>
                <c:pt idx="21">
                  <c:v>0.71992963977722124</c:v>
                </c:pt>
                <c:pt idx="22">
                  <c:v>0.75077866127178805</c:v>
                </c:pt>
                <c:pt idx="23">
                  <c:v>0.75769745801316368</c:v>
                </c:pt>
                <c:pt idx="24">
                  <c:v>0.75913193235415788</c:v>
                </c:pt>
                <c:pt idx="25">
                  <c:v>0.76909661796486339</c:v>
                </c:pt>
                <c:pt idx="26">
                  <c:v>0.78245169314898899</c:v>
                </c:pt>
                <c:pt idx="27">
                  <c:v>0.76444933724144615</c:v>
                </c:pt>
                <c:pt idx="28">
                  <c:v>0.70822161714706067</c:v>
                </c:pt>
                <c:pt idx="29">
                  <c:v>0.74266179613378058</c:v>
                </c:pt>
                <c:pt idx="30">
                  <c:v>0.75905882894017274</c:v>
                </c:pt>
                <c:pt idx="31">
                  <c:v>0.75673010942928765</c:v>
                </c:pt>
                <c:pt idx="32">
                  <c:v>0.74788438120714573</c:v>
                </c:pt>
                <c:pt idx="33">
                  <c:v>0.74023785602443504</c:v>
                </c:pt>
                <c:pt idx="34">
                  <c:v>0.74023785602443504</c:v>
                </c:pt>
                <c:pt idx="35">
                  <c:v>0.74023785602443504</c:v>
                </c:pt>
                <c:pt idx="36">
                  <c:v>0.72723139511408796</c:v>
                </c:pt>
                <c:pt idx="37">
                  <c:v>0.72723139511408796</c:v>
                </c:pt>
                <c:pt idx="38">
                  <c:v>0.72723139511408796</c:v>
                </c:pt>
                <c:pt idx="39">
                  <c:v>0.72723139511408796</c:v>
                </c:pt>
                <c:pt idx="40">
                  <c:v>0.72723139511408796</c:v>
                </c:pt>
                <c:pt idx="41">
                  <c:v>0.72723139511408796</c:v>
                </c:pt>
                <c:pt idx="42">
                  <c:v>0.72723139511408796</c:v>
                </c:pt>
                <c:pt idx="43">
                  <c:v>0.72723139511408796</c:v>
                </c:pt>
                <c:pt idx="44">
                  <c:v>0.72723139511408796</c:v>
                </c:pt>
                <c:pt idx="45">
                  <c:v>0.72723139511408796</c:v>
                </c:pt>
                <c:pt idx="46">
                  <c:v>0.72723139511408796</c:v>
                </c:pt>
                <c:pt idx="47">
                  <c:v>0.72723139511408796</c:v>
                </c:pt>
                <c:pt idx="48">
                  <c:v>0.72541441483446989</c:v>
                </c:pt>
                <c:pt idx="49">
                  <c:v>0.72541441483446989</c:v>
                </c:pt>
                <c:pt idx="50">
                  <c:v>0.72541441483446989</c:v>
                </c:pt>
                <c:pt idx="51">
                  <c:v>0.72541441483446989</c:v>
                </c:pt>
                <c:pt idx="52">
                  <c:v>0.72541441483446989</c:v>
                </c:pt>
                <c:pt idx="53">
                  <c:v>0.72541441483446989</c:v>
                </c:pt>
                <c:pt idx="54">
                  <c:v>0.72541441483446989</c:v>
                </c:pt>
                <c:pt idx="55">
                  <c:v>0.72541441483446989</c:v>
                </c:pt>
                <c:pt idx="56">
                  <c:v>0.72541441483446989</c:v>
                </c:pt>
                <c:pt idx="57">
                  <c:v>0.72541441483446989</c:v>
                </c:pt>
                <c:pt idx="58">
                  <c:v>0.80711357265380168</c:v>
                </c:pt>
                <c:pt idx="59">
                  <c:v>0.82515594895276922</c:v>
                </c:pt>
                <c:pt idx="60">
                  <c:v>0.83787156835586796</c:v>
                </c:pt>
                <c:pt idx="61">
                  <c:v>0.5994720174448116</c:v>
                </c:pt>
                <c:pt idx="62">
                  <c:v>0.64294766499465772</c:v>
                </c:pt>
                <c:pt idx="63">
                  <c:v>0.77652938319209452</c:v>
                </c:pt>
                <c:pt idx="64">
                  <c:v>0.79712002994540099</c:v>
                </c:pt>
                <c:pt idx="65">
                  <c:v>0.81833014258204628</c:v>
                </c:pt>
                <c:pt idx="66">
                  <c:v>0.8305298173275748</c:v>
                </c:pt>
                <c:pt idx="67">
                  <c:v>0.83177768125939122</c:v>
                </c:pt>
                <c:pt idx="68">
                  <c:v>0.82141355300592556</c:v>
                </c:pt>
                <c:pt idx="69">
                  <c:v>0.81712206453131109</c:v>
                </c:pt>
                <c:pt idx="70">
                  <c:v>0.81523108001742306</c:v>
                </c:pt>
                <c:pt idx="71">
                  <c:v>0.81962363440503694</c:v>
                </c:pt>
                <c:pt idx="72">
                  <c:v>0.83257698242866962</c:v>
                </c:pt>
                <c:pt idx="73">
                  <c:v>0.81537285586987807</c:v>
                </c:pt>
                <c:pt idx="74">
                  <c:v>0.78794580143461235</c:v>
                </c:pt>
                <c:pt idx="75">
                  <c:v>0.7783727276116158</c:v>
                </c:pt>
                <c:pt idx="76">
                  <c:v>0.7803335969574412</c:v>
                </c:pt>
              </c:numCache>
            </c:numRef>
          </c:val>
          <c:smooth val="0"/>
          <c:extLst>
            <c:ext xmlns:c16="http://schemas.microsoft.com/office/drawing/2014/chart" uri="{C3380CC4-5D6E-409C-BE32-E72D297353CC}">
              <c16:uniqueId val="{00000000-ED4F-4C0F-A730-7CDA6E17926E}"/>
            </c:ext>
          </c:extLst>
        </c:ser>
        <c:ser>
          <c:idx val="3"/>
          <c:order val="1"/>
          <c:tx>
            <c:strRef>
              <c:f>'Graph for Tracker million bpd'!$J$15</c:f>
              <c:strCache>
                <c:ptCount val="1"/>
                <c:pt idx="0">
                  <c:v>Exports</c:v>
                </c:pt>
              </c:strCache>
            </c:strRef>
          </c:tx>
          <c:marker>
            <c:symbol val="none"/>
          </c:marke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bpd'!$K$15:$CI$15</c:f>
              <c:numCache>
                <c:formatCode>#,##0.000</c:formatCode>
                <c:ptCount val="77"/>
                <c:pt idx="0">
                  <c:v>1.1055028645161291</c:v>
                </c:pt>
                <c:pt idx="1">
                  <c:v>1.1290434206896551</c:v>
                </c:pt>
                <c:pt idx="2">
                  <c:v>0.85928639999999989</c:v>
                </c:pt>
                <c:pt idx="3">
                  <c:v>0.89439840000000004</c:v>
                </c:pt>
                <c:pt idx="4">
                  <c:v>1.1411708903225806</c:v>
                </c:pt>
                <c:pt idx="5">
                  <c:v>0.94772608000000003</c:v>
                </c:pt>
                <c:pt idx="6">
                  <c:v>0.96410756129032271</c:v>
                </c:pt>
                <c:pt idx="7">
                  <c:v>0.86270492903225815</c:v>
                </c:pt>
                <c:pt idx="8">
                  <c:v>0.76012159999999995</c:v>
                </c:pt>
                <c:pt idx="9">
                  <c:v>1.1000661677419354</c:v>
                </c:pt>
                <c:pt idx="10">
                  <c:v>1.08413088</c:v>
                </c:pt>
                <c:pt idx="11">
                  <c:v>1.3452529548387093</c:v>
                </c:pt>
                <c:pt idx="12">
                  <c:v>1.3312905290322581</c:v>
                </c:pt>
                <c:pt idx="13">
                  <c:v>1.1456669793103447</c:v>
                </c:pt>
                <c:pt idx="14">
                  <c:v>1.2893208774193547</c:v>
                </c:pt>
                <c:pt idx="15">
                  <c:v>1.1401823999999998</c:v>
                </c:pt>
                <c:pt idx="16">
                  <c:v>1.091705187096774</c:v>
                </c:pt>
                <c:pt idx="17">
                  <c:v>0.96509055999999993</c:v>
                </c:pt>
                <c:pt idx="18">
                  <c:v>1.0148088774193547</c:v>
                </c:pt>
                <c:pt idx="19">
                  <c:v>0.91373574193548379</c:v>
                </c:pt>
                <c:pt idx="20">
                  <c:v>1.1792228995257485</c:v>
                </c:pt>
                <c:pt idx="21">
                  <c:v>1.3326654285580066</c:v>
                </c:pt>
                <c:pt idx="22">
                  <c:v>1.1957787395257484</c:v>
                </c:pt>
                <c:pt idx="23">
                  <c:v>1.2789162672676839</c:v>
                </c:pt>
                <c:pt idx="24">
                  <c:v>1.0845955446870386</c:v>
                </c:pt>
                <c:pt idx="25">
                  <c:v>1.0450676995257484</c:v>
                </c:pt>
                <c:pt idx="26">
                  <c:v>1.135461609203168</c:v>
                </c:pt>
                <c:pt idx="27">
                  <c:v>1.1185748995257485</c:v>
                </c:pt>
                <c:pt idx="28">
                  <c:v>1.2804401898483291</c:v>
                </c:pt>
                <c:pt idx="29">
                  <c:v>1.1195112195257484</c:v>
                </c:pt>
                <c:pt idx="30">
                  <c:v>1.3724521640418776</c:v>
                </c:pt>
                <c:pt idx="31">
                  <c:v>1.318744189848329</c:v>
                </c:pt>
                <c:pt idx="32">
                  <c:v>1.0512449795257486</c:v>
                </c:pt>
                <c:pt idx="33">
                  <c:v>1.1847213769451035</c:v>
                </c:pt>
                <c:pt idx="34">
                  <c:v>1.3258846595257483</c:v>
                </c:pt>
                <c:pt idx="35">
                  <c:v>1.485345996299942</c:v>
                </c:pt>
                <c:pt idx="36">
                  <c:v>1.3150768052319928</c:v>
                </c:pt>
                <c:pt idx="37">
                  <c:v>1.138691592328767</c:v>
                </c:pt>
                <c:pt idx="38">
                  <c:v>1.1725282632965091</c:v>
                </c:pt>
                <c:pt idx="39">
                  <c:v>1.4893160723287673</c:v>
                </c:pt>
                <c:pt idx="40">
                  <c:v>1.3857538632965092</c:v>
                </c:pt>
                <c:pt idx="41">
                  <c:v>1.4784207123287672</c:v>
                </c:pt>
                <c:pt idx="42">
                  <c:v>1.5170995149094124</c:v>
                </c:pt>
                <c:pt idx="43">
                  <c:v>1.3219962374900571</c:v>
                </c:pt>
                <c:pt idx="44">
                  <c:v>1.4350095123287667</c:v>
                </c:pt>
                <c:pt idx="45">
                  <c:v>1.4919341987803798</c:v>
                </c:pt>
                <c:pt idx="46">
                  <c:v>1.479697512328767</c:v>
                </c:pt>
                <c:pt idx="47">
                  <c:v>1.5769855536190898</c:v>
                </c:pt>
                <c:pt idx="48">
                  <c:v>1.6128595149094125</c:v>
                </c:pt>
                <c:pt idx="49">
                  <c:v>1.5205947371563535</c:v>
                </c:pt>
                <c:pt idx="50">
                  <c:v>1.7072603407158637</c:v>
                </c:pt>
                <c:pt idx="51">
                  <c:v>1.549410792328767</c:v>
                </c:pt>
                <c:pt idx="52">
                  <c:v>1.3446079536190894</c:v>
                </c:pt>
                <c:pt idx="53">
                  <c:v>1.5962693523287672</c:v>
                </c:pt>
                <c:pt idx="54">
                  <c:v>1.5553623278126383</c:v>
                </c:pt>
                <c:pt idx="55">
                  <c:v>1.4542068181352186</c:v>
                </c:pt>
                <c:pt idx="56">
                  <c:v>1.544431272328767</c:v>
                </c:pt>
                <c:pt idx="57">
                  <c:v>1.7559846761997346</c:v>
                </c:pt>
                <c:pt idx="58">
                  <c:v>1.6988249600000001</c:v>
                </c:pt>
                <c:pt idx="59">
                  <c:v>2.0317182967741934</c:v>
                </c:pt>
                <c:pt idx="60">
                  <c:v>1.8752897032258062</c:v>
                </c:pt>
                <c:pt idx="61">
                  <c:v>1.5400944000000001</c:v>
                </c:pt>
                <c:pt idx="62">
                  <c:v>1.506871122580645</c:v>
                </c:pt>
                <c:pt idx="63">
                  <c:v>1.7914780799999999</c:v>
                </c:pt>
                <c:pt idx="64">
                  <c:v>1.8945084093367275</c:v>
                </c:pt>
                <c:pt idx="65">
                  <c:v>1.7338058811906389</c:v>
                </c:pt>
                <c:pt idx="66">
                  <c:v>1.7195516286107539</c:v>
                </c:pt>
                <c:pt idx="67">
                  <c:v>1.6633114923429093</c:v>
                </c:pt>
                <c:pt idx="68">
                  <c:v>1.6456402929914862</c:v>
                </c:pt>
                <c:pt idx="69">
                  <c:v>1.6457938301782205</c:v>
                </c:pt>
                <c:pt idx="70">
                  <c:v>1.6420819432521707</c:v>
                </c:pt>
                <c:pt idx="71">
                  <c:v>1.7056281285246435</c:v>
                </c:pt>
                <c:pt idx="72">
                  <c:v>1.570914693056366</c:v>
                </c:pt>
                <c:pt idx="73">
                  <c:v>1.4880930392074951</c:v>
                </c:pt>
                <c:pt idx="74">
                  <c:v>1.498072100818024</c:v>
                </c:pt>
                <c:pt idx="75">
                  <c:v>1.4992675338543286</c:v>
                </c:pt>
                <c:pt idx="76">
                  <c:v>1.7229223324239322</c:v>
                </c:pt>
              </c:numCache>
            </c:numRef>
          </c:val>
          <c:smooth val="0"/>
          <c:extLst>
            <c:ext xmlns:c16="http://schemas.microsoft.com/office/drawing/2014/chart" uri="{C3380CC4-5D6E-409C-BE32-E72D297353CC}">
              <c16:uniqueId val="{00000001-ED4F-4C0F-A730-7CDA6E17926E}"/>
            </c:ext>
          </c:extLst>
        </c:ser>
        <c:ser>
          <c:idx val="0"/>
          <c:order val="2"/>
          <c:tx>
            <c:strRef>
              <c:f>'Graph for Tracker million bpd'!$J$13</c:f>
              <c:strCache>
                <c:ptCount val="1"/>
                <c:pt idx="0">
                  <c:v>Domestic Demand (Non-Petchem) </c:v>
                </c:pt>
              </c:strCache>
            </c:strRef>
          </c:tx>
          <c:marker>
            <c:symbol val="none"/>
          </c:marke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bpd'!$K$13:$CI$13</c:f>
              <c:numCache>
                <c:formatCode>#,##0.000</c:formatCode>
                <c:ptCount val="77"/>
                <c:pt idx="0">
                  <c:v>1.0583985089066399</c:v>
                </c:pt>
                <c:pt idx="1">
                  <c:v>0.99058553381348136</c:v>
                </c:pt>
                <c:pt idx="2">
                  <c:v>0.7459749649159555</c:v>
                </c:pt>
                <c:pt idx="3">
                  <c:v>0.56473886424231212</c:v>
                </c:pt>
                <c:pt idx="4">
                  <c:v>0.50023405531616305</c:v>
                </c:pt>
                <c:pt idx="5">
                  <c:v>0.49313141176500774</c:v>
                </c:pt>
                <c:pt idx="6">
                  <c:v>0.50448383925839602</c:v>
                </c:pt>
                <c:pt idx="7">
                  <c:v>0.56072718734573324</c:v>
                </c:pt>
                <c:pt idx="8">
                  <c:v>0.61451026439330114</c:v>
                </c:pt>
                <c:pt idx="9">
                  <c:v>0.76172471810486031</c:v>
                </c:pt>
                <c:pt idx="10">
                  <c:v>0.84834553268522139</c:v>
                </c:pt>
                <c:pt idx="11">
                  <c:v>0.99468893962025084</c:v>
                </c:pt>
                <c:pt idx="12">
                  <c:v>1.0595871587289931</c:v>
                </c:pt>
                <c:pt idx="13">
                  <c:v>0.98654739304977135</c:v>
                </c:pt>
                <c:pt idx="14">
                  <c:v>0.75212362426020207</c:v>
                </c:pt>
                <c:pt idx="15">
                  <c:v>0.58655875969483839</c:v>
                </c:pt>
                <c:pt idx="16">
                  <c:v>0.50396271415329685</c:v>
                </c:pt>
                <c:pt idx="17">
                  <c:v>0.48853464368097232</c:v>
                </c:pt>
                <c:pt idx="18">
                  <c:v>0.48570354407492755</c:v>
                </c:pt>
                <c:pt idx="19">
                  <c:v>0.54039565900823572</c:v>
                </c:pt>
                <c:pt idx="20">
                  <c:v>0.60254420628157901</c:v>
                </c:pt>
                <c:pt idx="21">
                  <c:v>0.78931646909212794</c:v>
                </c:pt>
                <c:pt idx="22">
                  <c:v>0.8709735671906732</c:v>
                </c:pt>
                <c:pt idx="23">
                  <c:v>0.9753632940861634</c:v>
                </c:pt>
                <c:pt idx="24">
                  <c:v>1.1978769751369014</c:v>
                </c:pt>
                <c:pt idx="25">
                  <c:v>0.98622527114821767</c:v>
                </c:pt>
                <c:pt idx="26">
                  <c:v>0.77156054511927274</c:v>
                </c:pt>
                <c:pt idx="27">
                  <c:v>0.67709153720096182</c:v>
                </c:pt>
                <c:pt idx="28">
                  <c:v>0.51206500427684276</c:v>
                </c:pt>
                <c:pt idx="29">
                  <c:v>0.57308864982292684</c:v>
                </c:pt>
                <c:pt idx="30">
                  <c:v>0.50563890711987824</c:v>
                </c:pt>
                <c:pt idx="31">
                  <c:v>0.57387252711813697</c:v>
                </c:pt>
                <c:pt idx="32">
                  <c:v>0.62915224856472352</c:v>
                </c:pt>
                <c:pt idx="33">
                  <c:v>0.82775779880839029</c:v>
                </c:pt>
                <c:pt idx="34">
                  <c:v>0.91318364911613015</c:v>
                </c:pt>
                <c:pt idx="35">
                  <c:v>1.0125515596987977</c:v>
                </c:pt>
                <c:pt idx="36">
                  <c:v>1.1274706748029029</c:v>
                </c:pt>
                <c:pt idx="37">
                  <c:v>1.0950780909455522</c:v>
                </c:pt>
                <c:pt idx="38">
                  <c:v>0.79949920634724148</c:v>
                </c:pt>
                <c:pt idx="39">
                  <c:v>0.52734939550909754</c:v>
                </c:pt>
                <c:pt idx="40">
                  <c:v>0.47855809753754319</c:v>
                </c:pt>
                <c:pt idx="41">
                  <c:v>0.46047690075858699</c:v>
                </c:pt>
                <c:pt idx="42">
                  <c:v>0.46674404693171734</c:v>
                </c:pt>
                <c:pt idx="43">
                  <c:v>0.55549104362669</c:v>
                </c:pt>
                <c:pt idx="44">
                  <c:v>0.56613432135923314</c:v>
                </c:pt>
                <c:pt idx="45">
                  <c:v>0.72300629215194823</c:v>
                </c:pt>
                <c:pt idx="46">
                  <c:v>0.7921524029674708</c:v>
                </c:pt>
                <c:pt idx="47">
                  <c:v>0.9178133785690975</c:v>
                </c:pt>
                <c:pt idx="48">
                  <c:v>0.95201702709738467</c:v>
                </c:pt>
                <c:pt idx="49">
                  <c:v>0.89219771407931081</c:v>
                </c:pt>
                <c:pt idx="50">
                  <c:v>0.67352437529517573</c:v>
                </c:pt>
                <c:pt idx="51">
                  <c:v>0.50795024027417901</c:v>
                </c:pt>
                <c:pt idx="52">
                  <c:v>0.44335348114690754</c:v>
                </c:pt>
                <c:pt idx="53">
                  <c:v>0.42823317745652728</c:v>
                </c:pt>
                <c:pt idx="54">
                  <c:v>0.453055629439853</c:v>
                </c:pt>
                <c:pt idx="55">
                  <c:v>0.51131633504662721</c:v>
                </c:pt>
                <c:pt idx="56">
                  <c:v>0.54679162529927772</c:v>
                </c:pt>
                <c:pt idx="57">
                  <c:v>0.69765354352071796</c:v>
                </c:pt>
                <c:pt idx="58">
                  <c:v>0.79987470488830381</c:v>
                </c:pt>
                <c:pt idx="59">
                  <c:v>1.1473581403403363</c:v>
                </c:pt>
                <c:pt idx="60">
                  <c:v>1.1968707025400782</c:v>
                </c:pt>
                <c:pt idx="61">
                  <c:v>1.3005289779608511</c:v>
                </c:pt>
                <c:pt idx="62">
                  <c:v>0.96858263841260739</c:v>
                </c:pt>
                <c:pt idx="63">
                  <c:v>0.76613472621106282</c:v>
                </c:pt>
                <c:pt idx="64">
                  <c:v>0.74181432939034964</c:v>
                </c:pt>
                <c:pt idx="65">
                  <c:v>0.44119611955710503</c:v>
                </c:pt>
                <c:pt idx="66">
                  <c:v>0.41541498657198567</c:v>
                </c:pt>
                <c:pt idx="67">
                  <c:v>0.5437241889032719</c:v>
                </c:pt>
                <c:pt idx="68">
                  <c:v>0.60122334515458742</c:v>
                </c:pt>
                <c:pt idx="69">
                  <c:v>0.81814883294688978</c:v>
                </c:pt>
                <c:pt idx="70">
                  <c:v>0.89829840122909388</c:v>
                </c:pt>
                <c:pt idx="71">
                  <c:v>1.1373175137551286</c:v>
                </c:pt>
                <c:pt idx="72">
                  <c:v>1.2725111323686404</c:v>
                </c:pt>
                <c:pt idx="73">
                  <c:v>1.17959883476048</c:v>
                </c:pt>
                <c:pt idx="74">
                  <c:v>0.93498604972075428</c:v>
                </c:pt>
                <c:pt idx="75">
                  <c:v>0.67320417328807891</c:v>
                </c:pt>
                <c:pt idx="76">
                  <c:v>0.47686197899908911</c:v>
                </c:pt>
              </c:numCache>
            </c:numRef>
          </c:val>
          <c:smooth val="0"/>
          <c:extLst>
            <c:ext xmlns:c16="http://schemas.microsoft.com/office/drawing/2014/chart" uri="{C3380CC4-5D6E-409C-BE32-E72D297353CC}">
              <c16:uniqueId val="{00000002-ED4F-4C0F-A730-7CDA6E17926E}"/>
            </c:ext>
          </c:extLst>
        </c:ser>
        <c:ser>
          <c:idx val="1"/>
          <c:order val="3"/>
          <c:tx>
            <c:strRef>
              <c:f>'Graph for Tracker million bpd'!$J$12</c:f>
              <c:strCache>
                <c:ptCount val="1"/>
                <c:pt idx="0">
                  <c:v>Total Supply </c:v>
                </c:pt>
              </c:strCache>
            </c:strRef>
          </c:tx>
          <c:marker>
            <c:symbol val="none"/>
          </c:marker>
          <c:cat>
            <c:numRef>
              <c:f>'Graph for Tracker million bpd'!$K$4:$CI$4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million bpd'!$K$12:$CI$12</c:f>
              <c:numCache>
                <c:formatCode>#,##0.000</c:formatCode>
                <c:ptCount val="77"/>
                <c:pt idx="0">
                  <c:v>2.3674755096774192</c:v>
                </c:pt>
                <c:pt idx="1">
                  <c:v>2.4393043862068962</c:v>
                </c:pt>
                <c:pt idx="2">
                  <c:v>2.4134403096774193</c:v>
                </c:pt>
                <c:pt idx="3">
                  <c:v>2.3922124800000004</c:v>
                </c:pt>
                <c:pt idx="4">
                  <c:v>2.4036377806451616</c:v>
                </c:pt>
                <c:pt idx="5">
                  <c:v>2.3602924800000005</c:v>
                </c:pt>
                <c:pt idx="6">
                  <c:v>2.3785548387096771</c:v>
                </c:pt>
                <c:pt idx="7">
                  <c:v>2.3881102451612901</c:v>
                </c:pt>
                <c:pt idx="8">
                  <c:v>2.3808576018035166</c:v>
                </c:pt>
                <c:pt idx="9">
                  <c:v>2.3728041514809357</c:v>
                </c:pt>
                <c:pt idx="10">
                  <c:v>2.4664895986035167</c:v>
                </c:pt>
                <c:pt idx="11">
                  <c:v>2.4166297760486781</c:v>
                </c:pt>
                <c:pt idx="12">
                  <c:v>2.4778350786551293</c:v>
                </c:pt>
                <c:pt idx="13">
                  <c:v>2.4307870106482761</c:v>
                </c:pt>
                <c:pt idx="14">
                  <c:v>2.4837273870938392</c:v>
                </c:pt>
                <c:pt idx="15">
                  <c:v>2.4436412626035167</c:v>
                </c:pt>
                <c:pt idx="16">
                  <c:v>2.5016463277906129</c:v>
                </c:pt>
                <c:pt idx="17">
                  <c:v>2.4920582399999995</c:v>
                </c:pt>
                <c:pt idx="18">
                  <c:v>2.4965558709677413</c:v>
                </c:pt>
                <c:pt idx="19">
                  <c:v>2.4686966236285377</c:v>
                </c:pt>
                <c:pt idx="20">
                  <c:v>2.4118908937920782</c:v>
                </c:pt>
                <c:pt idx="21">
                  <c:v>2.6104789362370173</c:v>
                </c:pt>
                <c:pt idx="22">
                  <c:v>2.632429234895179</c:v>
                </c:pt>
                <c:pt idx="23">
                  <c:v>2.6589113937196327</c:v>
                </c:pt>
                <c:pt idx="24">
                  <c:v>2.7274831544472002</c:v>
                </c:pt>
                <c:pt idx="25">
                  <c:v>2.71896934455307</c:v>
                </c:pt>
                <c:pt idx="26">
                  <c:v>2.6902711102047774</c:v>
                </c:pt>
                <c:pt idx="27">
                  <c:v>2.6853441042827146</c:v>
                </c:pt>
                <c:pt idx="28">
                  <c:v>2.6801547318718173</c:v>
                </c:pt>
                <c:pt idx="29">
                  <c:v>2.7051293722292682</c:v>
                </c:pt>
                <c:pt idx="30">
                  <c:v>2.7555769351773849</c:v>
                </c:pt>
                <c:pt idx="31">
                  <c:v>2.8202377505895222</c:v>
                </c:pt>
                <c:pt idx="32">
                  <c:v>2.845846677196763</c:v>
                </c:pt>
                <c:pt idx="33">
                  <c:v>2.8679119029007589</c:v>
                </c:pt>
                <c:pt idx="34">
                  <c:v>2.9618123373287872</c:v>
                </c:pt>
                <c:pt idx="35">
                  <c:v>2.9930979220192904</c:v>
                </c:pt>
                <c:pt idx="36">
                  <c:v>2.9664936253700782</c:v>
                </c:pt>
                <c:pt idx="37">
                  <c:v>2.8883624632859783</c:v>
                </c:pt>
                <c:pt idx="38">
                  <c:v>2.8303594716123017</c:v>
                </c:pt>
                <c:pt idx="39">
                  <c:v>2.8502014363077075</c:v>
                </c:pt>
                <c:pt idx="40">
                  <c:v>2.8371581029700415</c:v>
                </c:pt>
                <c:pt idx="41">
                  <c:v>2.8657093455897291</c:v>
                </c:pt>
                <c:pt idx="42">
                  <c:v>2.8810112131233643</c:v>
                </c:pt>
                <c:pt idx="43">
                  <c:v>2.9134937415505413</c:v>
                </c:pt>
                <c:pt idx="44">
                  <c:v>3.0058338450546263</c:v>
                </c:pt>
                <c:pt idx="45">
                  <c:v>3.0135626755406526</c:v>
                </c:pt>
                <c:pt idx="46">
                  <c:v>2.8105383537110926</c:v>
                </c:pt>
                <c:pt idx="47">
                  <c:v>2.9685742344271868</c:v>
                </c:pt>
                <c:pt idx="48">
                  <c:v>3.3312604485930826</c:v>
                </c:pt>
                <c:pt idx="49">
                  <c:v>2.4570993654088853</c:v>
                </c:pt>
                <c:pt idx="50">
                  <c:v>2.8636525385812246</c:v>
                </c:pt>
                <c:pt idx="51">
                  <c:v>2.5200639238186477</c:v>
                </c:pt>
                <c:pt idx="52">
                  <c:v>2.6175876406930341</c:v>
                </c:pt>
                <c:pt idx="53">
                  <c:v>2.8003778850519705</c:v>
                </c:pt>
                <c:pt idx="54">
                  <c:v>3.0039936138131682</c:v>
                </c:pt>
                <c:pt idx="55">
                  <c:v>3.0065654676195601</c:v>
                </c:pt>
                <c:pt idx="56">
                  <c:v>2.8240844396444675</c:v>
                </c:pt>
                <c:pt idx="57">
                  <c:v>2.9738626987991581</c:v>
                </c:pt>
                <c:pt idx="58">
                  <c:v>3.1882297231561383</c:v>
                </c:pt>
                <c:pt idx="59">
                  <c:v>2.6479523794252557</c:v>
                </c:pt>
                <c:pt idx="60">
                  <c:v>3.0784269022302588</c:v>
                </c:pt>
                <c:pt idx="61">
                  <c:v>2.1369062690827154</c:v>
                </c:pt>
                <c:pt idx="62">
                  <c:v>3.0964611844507579</c:v>
                </c:pt>
                <c:pt idx="63">
                  <c:v>3.3381971378625619</c:v>
                </c:pt>
                <c:pt idx="64">
                  <c:v>3.6372180982391109</c:v>
                </c:pt>
                <c:pt idx="65">
                  <c:v>3.497625305146582</c:v>
                </c:pt>
                <c:pt idx="66">
                  <c:v>3.2324606510239025</c:v>
                </c:pt>
                <c:pt idx="67">
                  <c:v>3.2008296727952228</c:v>
                </c:pt>
                <c:pt idx="68">
                  <c:v>3.1860984970733042</c:v>
                </c:pt>
                <c:pt idx="69">
                  <c:v>3.2600013977120028</c:v>
                </c:pt>
                <c:pt idx="70">
                  <c:v>3.3256754946950338</c:v>
                </c:pt>
                <c:pt idx="71">
                  <c:v>3.4356065068035746</c:v>
                </c:pt>
                <c:pt idx="72">
                  <c:v>3.4227409353145029</c:v>
                </c:pt>
                <c:pt idx="73">
                  <c:v>3.3234283699158746</c:v>
                </c:pt>
                <c:pt idx="74">
                  <c:v>3.3481045745544984</c:v>
                </c:pt>
                <c:pt idx="75">
                  <c:v>3.3068686668195637</c:v>
                </c:pt>
                <c:pt idx="76">
                  <c:v>3.3248852330447498</c:v>
                </c:pt>
              </c:numCache>
            </c:numRef>
          </c:val>
          <c:smooth val="0"/>
          <c:extLst>
            <c:ext xmlns:c16="http://schemas.microsoft.com/office/drawing/2014/chart" uri="{C3380CC4-5D6E-409C-BE32-E72D297353CC}">
              <c16:uniqueId val="{00000005-ED4F-4C0F-A730-7CDA6E17926E}"/>
            </c:ext>
          </c:extLst>
        </c:ser>
        <c:dLbls>
          <c:showLegendKey val="0"/>
          <c:showVal val="0"/>
          <c:showCatName val="0"/>
          <c:showSerName val="0"/>
          <c:showPercent val="0"/>
          <c:showBubbleSize val="0"/>
        </c:dLbls>
        <c:smooth val="0"/>
        <c:axId val="288839552"/>
        <c:axId val="288841088"/>
      </c:lineChart>
      <c:dateAx>
        <c:axId val="288839552"/>
        <c:scaling>
          <c:orientation val="minMax"/>
          <c:max val="44682"/>
          <c:min val="43525"/>
        </c:scaling>
        <c:delete val="0"/>
        <c:axPos val="b"/>
        <c:numFmt formatCode="[$-409]mmm\-yy;@" sourceLinked="0"/>
        <c:majorTickMark val="out"/>
        <c:minorTickMark val="none"/>
        <c:tickLblPos val="low"/>
        <c:spPr>
          <a:ln w="3175">
            <a:solidFill>
              <a:srgbClr val="7F8080"/>
            </a:solidFill>
            <a:prstDash val="solid"/>
          </a:ln>
        </c:spPr>
        <c:txPr>
          <a:bodyPr rot="-5400000" vert="horz"/>
          <a:lstStyle/>
          <a:p>
            <a:pPr>
              <a:defRPr sz="800" b="0">
                <a:solidFill>
                  <a:srgbClr val="000000"/>
                </a:solidFill>
                <a:latin typeface="Arial"/>
                <a:ea typeface="Arial"/>
                <a:cs typeface="Arial"/>
              </a:defRPr>
            </a:pPr>
            <a:endParaRPr lang="en-US"/>
          </a:p>
        </c:txPr>
        <c:crossAx val="288841088"/>
        <c:crosses val="autoZero"/>
        <c:auto val="1"/>
        <c:lblOffset val="100"/>
        <c:baseTimeUnit val="months"/>
        <c:majorUnit val="1"/>
        <c:majorTimeUnit val="months"/>
      </c:dateAx>
      <c:valAx>
        <c:axId val="288841088"/>
        <c:scaling>
          <c:orientation val="minMax"/>
        </c:scaling>
        <c:delete val="0"/>
        <c:axPos val="l"/>
        <c:majorGridlines>
          <c:spPr>
            <a:ln w="3175">
              <a:solidFill>
                <a:srgbClr val="7F8080"/>
              </a:solidFill>
              <a:prstDash val="solid"/>
            </a:ln>
          </c:spPr>
        </c:majorGridlines>
        <c:numFmt formatCode="#,##0.0" sourceLinked="0"/>
        <c:majorTickMark val="out"/>
        <c:minorTickMark val="none"/>
        <c:tickLblPos val="nextTo"/>
        <c:spPr>
          <a:ln w="3175">
            <a:solidFill>
              <a:srgbClr val="7F8080"/>
            </a:solidFill>
            <a:prstDash val="solid"/>
          </a:ln>
        </c:spPr>
        <c:txPr>
          <a:bodyPr/>
          <a:lstStyle/>
          <a:p>
            <a:pPr>
              <a:defRPr sz="800" b="0">
                <a:solidFill>
                  <a:srgbClr val="000000"/>
                </a:solidFill>
                <a:latin typeface="Arial"/>
                <a:ea typeface="Arial"/>
                <a:cs typeface="Arial"/>
              </a:defRPr>
            </a:pPr>
            <a:endParaRPr lang="en-US"/>
          </a:p>
        </c:txPr>
        <c:crossAx val="288839552"/>
        <c:crosses val="autoZero"/>
        <c:crossBetween val="between"/>
        <c:majorUnit val="0.5"/>
      </c:valAx>
      <c:spPr>
        <a:noFill/>
        <a:ln>
          <a:noFill/>
        </a:ln>
      </c:spPr>
    </c:plotArea>
    <c:legend>
      <c:legendPos val="b"/>
      <c:layout>
        <c:manualLayout>
          <c:xMode val="edge"/>
          <c:yMode val="edge"/>
          <c:x val="0"/>
          <c:y val="0.837158203125"/>
          <c:w val="0.99603106332138591"/>
          <c:h val="6.4924858940972233E-2"/>
        </c:manualLayout>
      </c:layout>
      <c:overlay val="0"/>
      <c:txPr>
        <a:bodyPr/>
        <a:lstStyle/>
        <a:p>
          <a:pPr>
            <a:defRPr sz="800" b="0">
              <a:solidFill>
                <a:srgbClr val="000000"/>
              </a:solidFill>
              <a:latin typeface="Arial" panose="020B0604020202020204" pitchFamily="34" charset="0"/>
            </a:defRPr>
          </a:pPr>
          <a:endParaRPr lang="en-US"/>
        </a:p>
      </c:txPr>
    </c:legend>
    <c:plotVisOnly val="1"/>
    <c:dispBlanksAs val="gap"/>
    <c:showDLblsOverMax val="0"/>
  </c:chart>
  <c:spPr>
    <a:noFill/>
    <a:ln w="6350" cmpd="sng">
      <a:solidFill>
        <a:srgbClr val="7F8080"/>
      </a:solidFill>
      <a:prstDash val="solid"/>
    </a:ln>
  </c:spPr>
  <c:txPr>
    <a:bodyPr/>
    <a:lstStyle/>
    <a:p>
      <a:pPr>
        <a:defRPr sz="700">
          <a:latin typeface="Arial" pitchFamily="34" charset="0"/>
          <a:cs typeface="Arial"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5519713261648748E-2"/>
          <c:y val="7.2347005208333329E-2"/>
          <c:w val="0.89786887694145756"/>
          <c:h val="0.74758572048611116"/>
        </c:manualLayout>
      </c:layout>
      <c:areaChart>
        <c:grouping val="stacked"/>
        <c:varyColors val="0"/>
        <c:ser>
          <c:idx val="2"/>
          <c:order val="1"/>
          <c:tx>
            <c:strRef>
              <c:f>'Graph for Tracker billion gpm'!$J$14</c:f>
              <c:strCache>
                <c:ptCount val="1"/>
                <c:pt idx="0">
                  <c:v>Chemical Demand</c:v>
                </c:pt>
              </c:strCache>
            </c:strRef>
          </c:tx>
          <c:spPr>
            <a:solidFill>
              <a:schemeClr val="tx1"/>
            </a:solidFill>
            <a:ln w="25400">
              <a:noFill/>
            </a:ln>
          </c:spP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gpm'!$K$14:$CI$14</c:f>
              <c:numCache>
                <c:formatCode>#,##0.000</c:formatCode>
                <c:ptCount val="77"/>
                <c:pt idx="0">
                  <c:v>0.7574590618488557</c:v>
                </c:pt>
                <c:pt idx="1">
                  <c:v>0.76011355454090956</c:v>
                </c:pt>
                <c:pt idx="2">
                  <c:v>0.69830998495277796</c:v>
                </c:pt>
                <c:pt idx="3">
                  <c:v>0.67905303258156358</c:v>
                </c:pt>
                <c:pt idx="4">
                  <c:v>0.64293365295506444</c:v>
                </c:pt>
                <c:pt idx="5">
                  <c:v>0.66139730986897871</c:v>
                </c:pt>
                <c:pt idx="6">
                  <c:v>0.74653220441575396</c:v>
                </c:pt>
                <c:pt idx="7">
                  <c:v>0.87358268904719016</c:v>
                </c:pt>
                <c:pt idx="8">
                  <c:v>0.8271857637658776</c:v>
                </c:pt>
                <c:pt idx="9">
                  <c:v>0.78612448102607724</c:v>
                </c:pt>
                <c:pt idx="10">
                  <c:v>0.77360449062470227</c:v>
                </c:pt>
                <c:pt idx="11">
                  <c:v>0.81927757872993112</c:v>
                </c:pt>
                <c:pt idx="12">
                  <c:v>0.8188112336243325</c:v>
                </c:pt>
                <c:pt idx="13">
                  <c:v>0.77510262093806159</c:v>
                </c:pt>
                <c:pt idx="14">
                  <c:v>0.86997104068489883</c:v>
                </c:pt>
                <c:pt idx="15">
                  <c:v>0.83923447397399165</c:v>
                </c:pt>
                <c:pt idx="16">
                  <c:v>0.80739814573768165</c:v>
                </c:pt>
                <c:pt idx="17">
                  <c:v>0.79946309402324889</c:v>
                </c:pt>
                <c:pt idx="18">
                  <c:v>0.8044601615736332</c:v>
                </c:pt>
                <c:pt idx="19">
                  <c:v>0.78051920702039035</c:v>
                </c:pt>
                <c:pt idx="20">
                  <c:v>0.70513202954871634</c:v>
                </c:pt>
                <c:pt idx="21">
                  <c:v>0.71992963977722124</c:v>
                </c:pt>
                <c:pt idx="22">
                  <c:v>0.75077866127178805</c:v>
                </c:pt>
                <c:pt idx="23">
                  <c:v>0.75769745801316368</c:v>
                </c:pt>
                <c:pt idx="24">
                  <c:v>0.75913193235415788</c:v>
                </c:pt>
                <c:pt idx="25">
                  <c:v>0.76909661796486339</c:v>
                </c:pt>
                <c:pt idx="26">
                  <c:v>0.78245169314898899</c:v>
                </c:pt>
                <c:pt idx="27">
                  <c:v>0.76444933724144615</c:v>
                </c:pt>
                <c:pt idx="28">
                  <c:v>0.70822161714706067</c:v>
                </c:pt>
                <c:pt idx="29">
                  <c:v>0.74266179613378058</c:v>
                </c:pt>
                <c:pt idx="30">
                  <c:v>0.75905882894017274</c:v>
                </c:pt>
                <c:pt idx="31">
                  <c:v>0.75673010942928765</c:v>
                </c:pt>
                <c:pt idx="32">
                  <c:v>0.74788438120714573</c:v>
                </c:pt>
                <c:pt idx="33">
                  <c:v>0.74023785602443504</c:v>
                </c:pt>
                <c:pt idx="34">
                  <c:v>0.74023785602443504</c:v>
                </c:pt>
                <c:pt idx="35">
                  <c:v>0.74023785602443504</c:v>
                </c:pt>
                <c:pt idx="36">
                  <c:v>0.72723139511408796</c:v>
                </c:pt>
                <c:pt idx="37">
                  <c:v>0.72723139511408796</c:v>
                </c:pt>
                <c:pt idx="38">
                  <c:v>0.72723139511408796</c:v>
                </c:pt>
                <c:pt idx="39">
                  <c:v>0.72723139511408796</c:v>
                </c:pt>
                <c:pt idx="40">
                  <c:v>0.72723139511408796</c:v>
                </c:pt>
                <c:pt idx="41">
                  <c:v>0.72723139511408796</c:v>
                </c:pt>
                <c:pt idx="42">
                  <c:v>0.72723139511408796</c:v>
                </c:pt>
                <c:pt idx="43">
                  <c:v>0.72723139511408796</c:v>
                </c:pt>
                <c:pt idx="44">
                  <c:v>0.72723139511408796</c:v>
                </c:pt>
                <c:pt idx="45">
                  <c:v>0.72723139511408796</c:v>
                </c:pt>
                <c:pt idx="46">
                  <c:v>0.72723139511408796</c:v>
                </c:pt>
                <c:pt idx="47">
                  <c:v>0.72723139511408796</c:v>
                </c:pt>
                <c:pt idx="48">
                  <c:v>0.72541441483446989</c:v>
                </c:pt>
                <c:pt idx="49">
                  <c:v>0.72541441483446989</c:v>
                </c:pt>
                <c:pt idx="50">
                  <c:v>0.72541441483446989</c:v>
                </c:pt>
                <c:pt idx="51">
                  <c:v>0.72541441483446989</c:v>
                </c:pt>
                <c:pt idx="52">
                  <c:v>0.72541441483446989</c:v>
                </c:pt>
                <c:pt idx="53">
                  <c:v>0.72541441483446989</c:v>
                </c:pt>
                <c:pt idx="54">
                  <c:v>0.72541441483446989</c:v>
                </c:pt>
                <c:pt idx="55">
                  <c:v>0.72541441483446989</c:v>
                </c:pt>
                <c:pt idx="56">
                  <c:v>0.72541441483446989</c:v>
                </c:pt>
                <c:pt idx="57">
                  <c:v>0.72541441483446989</c:v>
                </c:pt>
                <c:pt idx="58">
                  <c:v>0.80711357265380168</c:v>
                </c:pt>
                <c:pt idx="59">
                  <c:v>0.82515594895276922</c:v>
                </c:pt>
                <c:pt idx="60">
                  <c:v>0.83787156835586796</c:v>
                </c:pt>
                <c:pt idx="61">
                  <c:v>0.5994720174448116</c:v>
                </c:pt>
                <c:pt idx="62">
                  <c:v>0.64294766499465772</c:v>
                </c:pt>
                <c:pt idx="63">
                  <c:v>0.77652938319209452</c:v>
                </c:pt>
                <c:pt idx="64">
                  <c:v>0.79712002994540099</c:v>
                </c:pt>
                <c:pt idx="65">
                  <c:v>0.81833014258204628</c:v>
                </c:pt>
                <c:pt idx="66">
                  <c:v>0.8305298173275748</c:v>
                </c:pt>
                <c:pt idx="67">
                  <c:v>0.83177768125939122</c:v>
                </c:pt>
                <c:pt idx="68">
                  <c:v>0.82141355300592556</c:v>
                </c:pt>
                <c:pt idx="69">
                  <c:v>0.81712206453131109</c:v>
                </c:pt>
                <c:pt idx="70">
                  <c:v>0.81523108001742306</c:v>
                </c:pt>
                <c:pt idx="71">
                  <c:v>0.81962363440503694</c:v>
                </c:pt>
                <c:pt idx="72">
                  <c:v>0.83257698242866962</c:v>
                </c:pt>
                <c:pt idx="73">
                  <c:v>0.81537285586987807</c:v>
                </c:pt>
                <c:pt idx="74">
                  <c:v>0.78794580143461235</c:v>
                </c:pt>
                <c:pt idx="75">
                  <c:v>0.7783727276116158</c:v>
                </c:pt>
                <c:pt idx="76">
                  <c:v>0.7803335969574412</c:v>
                </c:pt>
              </c:numCache>
            </c:numRef>
          </c:val>
          <c:extLst>
            <c:ext xmlns:c16="http://schemas.microsoft.com/office/drawing/2014/chart" uri="{C3380CC4-5D6E-409C-BE32-E72D297353CC}">
              <c16:uniqueId val="{00000001-C563-4390-A680-7FF3591292DD}"/>
            </c:ext>
          </c:extLst>
        </c:ser>
        <c:ser>
          <c:idx val="3"/>
          <c:order val="2"/>
          <c:tx>
            <c:strRef>
              <c:f>'Graph for Tracker billion gpm'!$J$15</c:f>
              <c:strCache>
                <c:ptCount val="1"/>
                <c:pt idx="0">
                  <c:v>Exports</c:v>
                </c:pt>
              </c:strCache>
            </c:strRef>
          </c:tx>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gpm'!$K$15:$CI$15</c:f>
              <c:numCache>
                <c:formatCode>#,##0.000</c:formatCode>
                <c:ptCount val="77"/>
                <c:pt idx="0">
                  <c:v>1.1055028645161291</c:v>
                </c:pt>
                <c:pt idx="1">
                  <c:v>1.1290434206896551</c:v>
                </c:pt>
                <c:pt idx="2">
                  <c:v>0.85928639999999989</c:v>
                </c:pt>
                <c:pt idx="3">
                  <c:v>0.89439840000000004</c:v>
                </c:pt>
                <c:pt idx="4">
                  <c:v>1.1411708903225806</c:v>
                </c:pt>
                <c:pt idx="5">
                  <c:v>0.94772608000000003</c:v>
                </c:pt>
                <c:pt idx="6">
                  <c:v>0.96410756129032271</c:v>
                </c:pt>
                <c:pt idx="7">
                  <c:v>0.86270492903225815</c:v>
                </c:pt>
                <c:pt idx="8">
                  <c:v>0.76012159999999995</c:v>
                </c:pt>
                <c:pt idx="9">
                  <c:v>1.1000661677419354</c:v>
                </c:pt>
                <c:pt idx="10">
                  <c:v>1.08413088</c:v>
                </c:pt>
                <c:pt idx="11">
                  <c:v>1.3452529548387093</c:v>
                </c:pt>
                <c:pt idx="12">
                  <c:v>1.3312905290322581</c:v>
                </c:pt>
                <c:pt idx="13">
                  <c:v>1.1456669793103447</c:v>
                </c:pt>
                <c:pt idx="14">
                  <c:v>1.2893208774193547</c:v>
                </c:pt>
                <c:pt idx="15">
                  <c:v>1.1401823999999998</c:v>
                </c:pt>
                <c:pt idx="16">
                  <c:v>1.091705187096774</c:v>
                </c:pt>
                <c:pt idx="17">
                  <c:v>0.96509055999999993</c:v>
                </c:pt>
                <c:pt idx="18">
                  <c:v>1.0148088774193547</c:v>
                </c:pt>
                <c:pt idx="19">
                  <c:v>0.91373574193548379</c:v>
                </c:pt>
                <c:pt idx="20">
                  <c:v>1.1792228995257485</c:v>
                </c:pt>
                <c:pt idx="21">
                  <c:v>1.3326654285580066</c:v>
                </c:pt>
                <c:pt idx="22">
                  <c:v>1.1957787395257484</c:v>
                </c:pt>
                <c:pt idx="23">
                  <c:v>1.2789162672676839</c:v>
                </c:pt>
                <c:pt idx="24">
                  <c:v>1.0845955446870386</c:v>
                </c:pt>
                <c:pt idx="25">
                  <c:v>1.0450676995257484</c:v>
                </c:pt>
                <c:pt idx="26">
                  <c:v>1.135461609203168</c:v>
                </c:pt>
                <c:pt idx="27">
                  <c:v>1.1185748995257485</c:v>
                </c:pt>
                <c:pt idx="28">
                  <c:v>1.2804401898483291</c:v>
                </c:pt>
                <c:pt idx="29">
                  <c:v>1.1195112195257484</c:v>
                </c:pt>
                <c:pt idx="30">
                  <c:v>1.3724521640418776</c:v>
                </c:pt>
                <c:pt idx="31">
                  <c:v>1.318744189848329</c:v>
                </c:pt>
                <c:pt idx="32">
                  <c:v>1.0512449795257486</c:v>
                </c:pt>
                <c:pt idx="33">
                  <c:v>1.1847213769451035</c:v>
                </c:pt>
                <c:pt idx="34">
                  <c:v>1.3258846595257483</c:v>
                </c:pt>
                <c:pt idx="35">
                  <c:v>1.485345996299942</c:v>
                </c:pt>
                <c:pt idx="36">
                  <c:v>1.3150768052319928</c:v>
                </c:pt>
                <c:pt idx="37">
                  <c:v>1.138691592328767</c:v>
                </c:pt>
                <c:pt idx="38">
                  <c:v>1.1725282632965091</c:v>
                </c:pt>
                <c:pt idx="39">
                  <c:v>1.4893160723287673</c:v>
                </c:pt>
                <c:pt idx="40">
                  <c:v>1.3857538632965092</c:v>
                </c:pt>
                <c:pt idx="41">
                  <c:v>1.4784207123287672</c:v>
                </c:pt>
                <c:pt idx="42">
                  <c:v>1.5170995149094124</c:v>
                </c:pt>
                <c:pt idx="43">
                  <c:v>1.3219962374900571</c:v>
                </c:pt>
                <c:pt idx="44">
                  <c:v>1.4350095123287667</c:v>
                </c:pt>
                <c:pt idx="45">
                  <c:v>1.4919341987803798</c:v>
                </c:pt>
                <c:pt idx="46">
                  <c:v>1.479697512328767</c:v>
                </c:pt>
                <c:pt idx="47">
                  <c:v>1.5769855536190898</c:v>
                </c:pt>
                <c:pt idx="48">
                  <c:v>1.6128595149094125</c:v>
                </c:pt>
                <c:pt idx="49">
                  <c:v>1.5205947371563535</c:v>
                </c:pt>
                <c:pt idx="50">
                  <c:v>1.7072603407158637</c:v>
                </c:pt>
                <c:pt idx="51">
                  <c:v>1.549410792328767</c:v>
                </c:pt>
                <c:pt idx="52">
                  <c:v>1.3446079536190894</c:v>
                </c:pt>
                <c:pt idx="53">
                  <c:v>1.5962693523287672</c:v>
                </c:pt>
                <c:pt idx="54">
                  <c:v>1.5553623278126383</c:v>
                </c:pt>
                <c:pt idx="55">
                  <c:v>1.4542068181352186</c:v>
                </c:pt>
                <c:pt idx="56">
                  <c:v>1.544431272328767</c:v>
                </c:pt>
                <c:pt idx="57">
                  <c:v>1.7559846761997346</c:v>
                </c:pt>
                <c:pt idx="58">
                  <c:v>1.6988249600000001</c:v>
                </c:pt>
                <c:pt idx="59">
                  <c:v>2.0317182967741934</c:v>
                </c:pt>
                <c:pt idx="60">
                  <c:v>1.8752897032258062</c:v>
                </c:pt>
                <c:pt idx="61">
                  <c:v>1.5400944000000001</c:v>
                </c:pt>
                <c:pt idx="62">
                  <c:v>1.506871122580645</c:v>
                </c:pt>
                <c:pt idx="63">
                  <c:v>1.7914780799999999</c:v>
                </c:pt>
                <c:pt idx="64">
                  <c:v>1.8945084093367275</c:v>
                </c:pt>
                <c:pt idx="65">
                  <c:v>1.7338058811906389</c:v>
                </c:pt>
                <c:pt idx="66">
                  <c:v>1.7195516286107539</c:v>
                </c:pt>
                <c:pt idx="67">
                  <c:v>1.6633114923429093</c:v>
                </c:pt>
                <c:pt idx="68">
                  <c:v>1.6456402929914862</c:v>
                </c:pt>
                <c:pt idx="69">
                  <c:v>1.6457938301782205</c:v>
                </c:pt>
                <c:pt idx="70">
                  <c:v>1.6420819432521707</c:v>
                </c:pt>
                <c:pt idx="71">
                  <c:v>1.7056281285246435</c:v>
                </c:pt>
                <c:pt idx="72">
                  <c:v>1.570914693056366</c:v>
                </c:pt>
                <c:pt idx="73">
                  <c:v>1.4880930392074951</c:v>
                </c:pt>
                <c:pt idx="74">
                  <c:v>1.498072100818024</c:v>
                </c:pt>
                <c:pt idx="75">
                  <c:v>1.4992675338543286</c:v>
                </c:pt>
                <c:pt idx="76">
                  <c:v>1.7229223324239322</c:v>
                </c:pt>
              </c:numCache>
            </c:numRef>
          </c:val>
          <c:extLst>
            <c:ext xmlns:c16="http://schemas.microsoft.com/office/drawing/2014/chart" uri="{C3380CC4-5D6E-409C-BE32-E72D297353CC}">
              <c16:uniqueId val="{00000002-C563-4390-A680-7FF3591292DD}"/>
            </c:ext>
          </c:extLst>
        </c:ser>
        <c:ser>
          <c:idx val="0"/>
          <c:order val="3"/>
          <c:tx>
            <c:strRef>
              <c:f>'Graph for Tracker billion gpm'!$J$13</c:f>
              <c:strCache>
                <c:ptCount val="1"/>
                <c:pt idx="0">
                  <c:v>Domestic Demand (Non-Petchem) </c:v>
                </c:pt>
              </c:strCache>
            </c:strRef>
          </c:tx>
          <c:spPr>
            <a:ln w="25400">
              <a:noFill/>
            </a:ln>
          </c:spP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gpm'!$K$13:$CI$13</c:f>
              <c:numCache>
                <c:formatCode>#,##0.000</c:formatCode>
                <c:ptCount val="77"/>
                <c:pt idx="0">
                  <c:v>1.0583985089066399</c:v>
                </c:pt>
                <c:pt idx="1">
                  <c:v>0.99058553381348136</c:v>
                </c:pt>
                <c:pt idx="2">
                  <c:v>0.7459749649159555</c:v>
                </c:pt>
                <c:pt idx="3">
                  <c:v>0.56473886424231212</c:v>
                </c:pt>
                <c:pt idx="4">
                  <c:v>0.50023405531616305</c:v>
                </c:pt>
                <c:pt idx="5">
                  <c:v>0.49313141176500774</c:v>
                </c:pt>
                <c:pt idx="6">
                  <c:v>0.50448383925839602</c:v>
                </c:pt>
                <c:pt idx="7">
                  <c:v>0.56072718734573324</c:v>
                </c:pt>
                <c:pt idx="8">
                  <c:v>0.61451026439330114</c:v>
                </c:pt>
                <c:pt idx="9">
                  <c:v>0.76172471810486031</c:v>
                </c:pt>
                <c:pt idx="10">
                  <c:v>0.84834553268522139</c:v>
                </c:pt>
                <c:pt idx="11">
                  <c:v>0.99468893962025084</c:v>
                </c:pt>
                <c:pt idx="12">
                  <c:v>1.0595871587289931</c:v>
                </c:pt>
                <c:pt idx="13">
                  <c:v>0.98654739304977135</c:v>
                </c:pt>
                <c:pt idx="14">
                  <c:v>0.75212362426020207</c:v>
                </c:pt>
                <c:pt idx="15">
                  <c:v>0.58655875969483839</c:v>
                </c:pt>
                <c:pt idx="16">
                  <c:v>0.50396271415329685</c:v>
                </c:pt>
                <c:pt idx="17">
                  <c:v>0.48853464368097232</c:v>
                </c:pt>
                <c:pt idx="18">
                  <c:v>0.48570354407492755</c:v>
                </c:pt>
                <c:pt idx="19">
                  <c:v>0.54039565900823572</c:v>
                </c:pt>
                <c:pt idx="20">
                  <c:v>0.60254420628157901</c:v>
                </c:pt>
                <c:pt idx="21">
                  <c:v>0.78931646909212794</c:v>
                </c:pt>
                <c:pt idx="22">
                  <c:v>0.8709735671906732</c:v>
                </c:pt>
                <c:pt idx="23">
                  <c:v>0.9753632940861634</c:v>
                </c:pt>
                <c:pt idx="24">
                  <c:v>1.1978769751369014</c:v>
                </c:pt>
                <c:pt idx="25">
                  <c:v>0.98622527114821767</c:v>
                </c:pt>
                <c:pt idx="26">
                  <c:v>0.77156054511927274</c:v>
                </c:pt>
                <c:pt idx="27">
                  <c:v>0.67709153720096182</c:v>
                </c:pt>
                <c:pt idx="28">
                  <c:v>0.51206500427684276</c:v>
                </c:pt>
                <c:pt idx="29">
                  <c:v>0.57308864982292684</c:v>
                </c:pt>
                <c:pt idx="30">
                  <c:v>0.50563890711987824</c:v>
                </c:pt>
                <c:pt idx="31">
                  <c:v>0.57387252711813697</c:v>
                </c:pt>
                <c:pt idx="32">
                  <c:v>0.62915224856472352</c:v>
                </c:pt>
                <c:pt idx="33">
                  <c:v>0.82775779880839029</c:v>
                </c:pt>
                <c:pt idx="34">
                  <c:v>0.91318364911613015</c:v>
                </c:pt>
                <c:pt idx="35">
                  <c:v>1.0125515596987977</c:v>
                </c:pt>
                <c:pt idx="36">
                  <c:v>1.1274706748029029</c:v>
                </c:pt>
                <c:pt idx="37">
                  <c:v>1.0950780909455522</c:v>
                </c:pt>
                <c:pt idx="38">
                  <c:v>0.79949920634724148</c:v>
                </c:pt>
                <c:pt idx="39">
                  <c:v>0.52734939550909754</c:v>
                </c:pt>
                <c:pt idx="40">
                  <c:v>0.47855809753754319</c:v>
                </c:pt>
                <c:pt idx="41">
                  <c:v>0.46047690075858699</c:v>
                </c:pt>
                <c:pt idx="42">
                  <c:v>0.46674404693171734</c:v>
                </c:pt>
                <c:pt idx="43">
                  <c:v>0.55549104362669</c:v>
                </c:pt>
                <c:pt idx="44">
                  <c:v>0.56613432135923314</c:v>
                </c:pt>
                <c:pt idx="45">
                  <c:v>0.72300629215194823</c:v>
                </c:pt>
                <c:pt idx="46">
                  <c:v>0.7921524029674708</c:v>
                </c:pt>
                <c:pt idx="47">
                  <c:v>0.9178133785690975</c:v>
                </c:pt>
                <c:pt idx="48">
                  <c:v>0.95201702709738467</c:v>
                </c:pt>
                <c:pt idx="49">
                  <c:v>0.89219771407931081</c:v>
                </c:pt>
                <c:pt idx="50">
                  <c:v>0.67352437529517573</c:v>
                </c:pt>
                <c:pt idx="51">
                  <c:v>0.50795024027417901</c:v>
                </c:pt>
                <c:pt idx="52">
                  <c:v>0.44335348114690754</c:v>
                </c:pt>
                <c:pt idx="53">
                  <c:v>0.42823317745652728</c:v>
                </c:pt>
                <c:pt idx="54">
                  <c:v>0.453055629439853</c:v>
                </c:pt>
                <c:pt idx="55">
                  <c:v>0.51131633504662721</c:v>
                </c:pt>
                <c:pt idx="56">
                  <c:v>0.54679162529927772</c:v>
                </c:pt>
                <c:pt idx="57">
                  <c:v>0.69765354352071796</c:v>
                </c:pt>
                <c:pt idx="58">
                  <c:v>0.79987470488830381</c:v>
                </c:pt>
                <c:pt idx="59">
                  <c:v>1.1473581403403363</c:v>
                </c:pt>
                <c:pt idx="60">
                  <c:v>1.1968707025400782</c:v>
                </c:pt>
                <c:pt idx="61">
                  <c:v>1.3005289779608511</c:v>
                </c:pt>
                <c:pt idx="62">
                  <c:v>0.96858263841260739</c:v>
                </c:pt>
                <c:pt idx="63">
                  <c:v>0.76613472621106282</c:v>
                </c:pt>
                <c:pt idx="64">
                  <c:v>0.74181432939034964</c:v>
                </c:pt>
                <c:pt idx="65">
                  <c:v>0.44119611955710503</c:v>
                </c:pt>
                <c:pt idx="66">
                  <c:v>0.41541498657198567</c:v>
                </c:pt>
                <c:pt idx="67">
                  <c:v>0.5437241889032719</c:v>
                </c:pt>
                <c:pt idx="68">
                  <c:v>0.60122334515458742</c:v>
                </c:pt>
                <c:pt idx="69">
                  <c:v>0.81814883294688978</c:v>
                </c:pt>
                <c:pt idx="70">
                  <c:v>0.89829840122909388</c:v>
                </c:pt>
                <c:pt idx="71">
                  <c:v>1.1373175137551286</c:v>
                </c:pt>
                <c:pt idx="72">
                  <c:v>1.2725111323686404</c:v>
                </c:pt>
                <c:pt idx="73">
                  <c:v>1.17959883476048</c:v>
                </c:pt>
                <c:pt idx="74">
                  <c:v>0.93498604972075428</c:v>
                </c:pt>
                <c:pt idx="75">
                  <c:v>0.67320417328807891</c:v>
                </c:pt>
                <c:pt idx="76">
                  <c:v>0.47686197899908911</c:v>
                </c:pt>
              </c:numCache>
            </c:numRef>
          </c:val>
          <c:extLst>
            <c:ext xmlns:c16="http://schemas.microsoft.com/office/drawing/2014/chart" uri="{C3380CC4-5D6E-409C-BE32-E72D297353CC}">
              <c16:uniqueId val="{00000000-C563-4390-A680-7FF3591292DD}"/>
            </c:ext>
          </c:extLst>
        </c:ser>
        <c:dLbls>
          <c:showLegendKey val="0"/>
          <c:showVal val="0"/>
          <c:showCatName val="0"/>
          <c:showSerName val="0"/>
          <c:showPercent val="0"/>
          <c:showBubbleSize val="0"/>
        </c:dLbls>
        <c:axId val="288839552"/>
        <c:axId val="288841088"/>
      </c:areaChart>
      <c:lineChart>
        <c:grouping val="standard"/>
        <c:varyColors val="0"/>
        <c:ser>
          <c:idx val="1"/>
          <c:order val="0"/>
          <c:tx>
            <c:strRef>
              <c:f>'Graph for Tracker billion gpm'!$J$12</c:f>
              <c:strCache>
                <c:ptCount val="1"/>
                <c:pt idx="0">
                  <c:v>Total Supply </c:v>
                </c:pt>
              </c:strCache>
            </c:strRef>
          </c:tx>
          <c:spPr>
            <a:ln w="25400">
              <a:solidFill>
                <a:sysClr val="windowText" lastClr="000000"/>
              </a:solidFill>
            </a:ln>
          </c:spPr>
          <c:marker>
            <c:symbol val="none"/>
          </c:marke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gpm'!$K$12:$CI$12</c:f>
              <c:numCache>
                <c:formatCode>#,##0.000</c:formatCode>
                <c:ptCount val="77"/>
                <c:pt idx="0">
                  <c:v>2.3674755096774192</c:v>
                </c:pt>
                <c:pt idx="1">
                  <c:v>2.4393043862068962</c:v>
                </c:pt>
                <c:pt idx="2">
                  <c:v>2.4134403096774193</c:v>
                </c:pt>
                <c:pt idx="3">
                  <c:v>2.3922124800000004</c:v>
                </c:pt>
                <c:pt idx="4">
                  <c:v>2.4036377806451616</c:v>
                </c:pt>
                <c:pt idx="5">
                  <c:v>2.3602924800000005</c:v>
                </c:pt>
                <c:pt idx="6">
                  <c:v>2.3785548387096771</c:v>
                </c:pt>
                <c:pt idx="7">
                  <c:v>2.3881102451612901</c:v>
                </c:pt>
                <c:pt idx="8">
                  <c:v>2.3808576018035166</c:v>
                </c:pt>
                <c:pt idx="9">
                  <c:v>2.3728041514809357</c:v>
                </c:pt>
                <c:pt idx="10">
                  <c:v>2.4664895986035167</c:v>
                </c:pt>
                <c:pt idx="11">
                  <c:v>2.4166297760486781</c:v>
                </c:pt>
                <c:pt idx="12">
                  <c:v>2.4778350786551293</c:v>
                </c:pt>
                <c:pt idx="13">
                  <c:v>2.4307870106482761</c:v>
                </c:pt>
                <c:pt idx="14">
                  <c:v>2.4837273870938392</c:v>
                </c:pt>
                <c:pt idx="15">
                  <c:v>2.4436412626035167</c:v>
                </c:pt>
                <c:pt idx="16">
                  <c:v>2.5016463277906129</c:v>
                </c:pt>
                <c:pt idx="17">
                  <c:v>2.4920582399999995</c:v>
                </c:pt>
                <c:pt idx="18">
                  <c:v>2.4965558709677413</c:v>
                </c:pt>
                <c:pt idx="19">
                  <c:v>2.4686966236285377</c:v>
                </c:pt>
                <c:pt idx="20">
                  <c:v>2.4118908937920782</c:v>
                </c:pt>
                <c:pt idx="21">
                  <c:v>2.6104789362370173</c:v>
                </c:pt>
                <c:pt idx="22">
                  <c:v>2.632429234895179</c:v>
                </c:pt>
                <c:pt idx="23">
                  <c:v>2.6589113937196327</c:v>
                </c:pt>
                <c:pt idx="24">
                  <c:v>2.7274831544472002</c:v>
                </c:pt>
                <c:pt idx="25">
                  <c:v>2.71896934455307</c:v>
                </c:pt>
                <c:pt idx="26">
                  <c:v>2.6902711102047774</c:v>
                </c:pt>
                <c:pt idx="27">
                  <c:v>2.6853441042827146</c:v>
                </c:pt>
                <c:pt idx="28">
                  <c:v>2.6801547318718173</c:v>
                </c:pt>
                <c:pt idx="29">
                  <c:v>2.7051293722292682</c:v>
                </c:pt>
                <c:pt idx="30">
                  <c:v>2.7555769351773849</c:v>
                </c:pt>
                <c:pt idx="31">
                  <c:v>2.8202377505895222</c:v>
                </c:pt>
                <c:pt idx="32">
                  <c:v>2.845846677196763</c:v>
                </c:pt>
                <c:pt idx="33">
                  <c:v>2.8679119029007589</c:v>
                </c:pt>
                <c:pt idx="34">
                  <c:v>2.9618123373287872</c:v>
                </c:pt>
                <c:pt idx="35">
                  <c:v>2.9930979220192904</c:v>
                </c:pt>
                <c:pt idx="36">
                  <c:v>2.9664936253700782</c:v>
                </c:pt>
                <c:pt idx="37">
                  <c:v>2.8883624632859783</c:v>
                </c:pt>
                <c:pt idx="38">
                  <c:v>2.8303594716123017</c:v>
                </c:pt>
                <c:pt idx="39">
                  <c:v>2.8502014363077075</c:v>
                </c:pt>
                <c:pt idx="40">
                  <c:v>2.8371581029700415</c:v>
                </c:pt>
                <c:pt idx="41">
                  <c:v>2.8657093455897291</c:v>
                </c:pt>
                <c:pt idx="42">
                  <c:v>2.8810112131233643</c:v>
                </c:pt>
                <c:pt idx="43">
                  <c:v>2.9134937415505413</c:v>
                </c:pt>
                <c:pt idx="44">
                  <c:v>3.0058338450546263</c:v>
                </c:pt>
                <c:pt idx="45">
                  <c:v>3.0135626755406526</c:v>
                </c:pt>
                <c:pt idx="46">
                  <c:v>2.8105383537110926</c:v>
                </c:pt>
                <c:pt idx="47">
                  <c:v>2.9685742344271868</c:v>
                </c:pt>
                <c:pt idx="48">
                  <c:v>3.3312604485930826</c:v>
                </c:pt>
                <c:pt idx="49">
                  <c:v>2.4570993654088853</c:v>
                </c:pt>
                <c:pt idx="50">
                  <c:v>2.8636525385812246</c:v>
                </c:pt>
                <c:pt idx="51">
                  <c:v>2.5200639238186477</c:v>
                </c:pt>
                <c:pt idx="52">
                  <c:v>2.6175876406930341</c:v>
                </c:pt>
                <c:pt idx="53">
                  <c:v>2.8003778850519705</c:v>
                </c:pt>
                <c:pt idx="54">
                  <c:v>3.0039936138131682</c:v>
                </c:pt>
                <c:pt idx="55">
                  <c:v>3.0065654676195601</c:v>
                </c:pt>
                <c:pt idx="56">
                  <c:v>2.8240844396444675</c:v>
                </c:pt>
                <c:pt idx="57">
                  <c:v>2.9738626987991581</c:v>
                </c:pt>
                <c:pt idx="58">
                  <c:v>3.1882297231561383</c:v>
                </c:pt>
                <c:pt idx="59">
                  <c:v>2.6479523794252557</c:v>
                </c:pt>
                <c:pt idx="60">
                  <c:v>3.0784269022302588</c:v>
                </c:pt>
                <c:pt idx="61">
                  <c:v>2.1369062690827154</c:v>
                </c:pt>
                <c:pt idx="62">
                  <c:v>3.0964611844507579</c:v>
                </c:pt>
                <c:pt idx="63">
                  <c:v>3.3381971378625619</c:v>
                </c:pt>
                <c:pt idx="64">
                  <c:v>3.6372180982391109</c:v>
                </c:pt>
                <c:pt idx="65">
                  <c:v>3.497625305146582</c:v>
                </c:pt>
                <c:pt idx="66">
                  <c:v>3.2324606510239025</c:v>
                </c:pt>
                <c:pt idx="67">
                  <c:v>3.2008296727952228</c:v>
                </c:pt>
                <c:pt idx="68">
                  <c:v>3.1860984970733042</c:v>
                </c:pt>
                <c:pt idx="69">
                  <c:v>3.2600013977120028</c:v>
                </c:pt>
                <c:pt idx="70">
                  <c:v>3.3256754946950338</c:v>
                </c:pt>
                <c:pt idx="71">
                  <c:v>3.4356065068035746</c:v>
                </c:pt>
                <c:pt idx="72">
                  <c:v>3.4227409353145029</c:v>
                </c:pt>
                <c:pt idx="73">
                  <c:v>3.3234283699158746</c:v>
                </c:pt>
                <c:pt idx="74">
                  <c:v>3.3481045745544984</c:v>
                </c:pt>
                <c:pt idx="75">
                  <c:v>3.3068686668195637</c:v>
                </c:pt>
                <c:pt idx="76">
                  <c:v>3.3248852330447498</c:v>
                </c:pt>
              </c:numCache>
            </c:numRef>
          </c:val>
          <c:smooth val="0"/>
          <c:extLst>
            <c:ext xmlns:c16="http://schemas.microsoft.com/office/drawing/2014/chart" uri="{C3380CC4-5D6E-409C-BE32-E72D297353CC}">
              <c16:uniqueId val="{00000003-C563-4390-A680-7FF3591292DD}"/>
            </c:ext>
          </c:extLst>
        </c:ser>
        <c:ser>
          <c:idx val="4"/>
          <c:order val="4"/>
          <c:tx>
            <c:strRef>
              <c:f>'Graph for Tracker billion gpm'!$J$16</c:f>
              <c:strCache>
                <c:ptCount val="1"/>
                <c:pt idx="0">
                  <c:v>Net Stock Change </c:v>
                </c:pt>
              </c:strCache>
            </c:strRef>
          </c:tx>
          <c:spPr>
            <a:ln>
              <a:solidFill>
                <a:srgbClr val="FF0000"/>
              </a:solidFill>
            </a:ln>
          </c:spPr>
          <c:marker>
            <c:symbol val="none"/>
          </c:marke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gpm'!$K$16:$CI$16</c:f>
              <c:numCache>
                <c:formatCode>#,##0.000</c:formatCode>
                <c:ptCount val="77"/>
                <c:pt idx="0">
                  <c:v>-0.55388492559420577</c:v>
                </c:pt>
                <c:pt idx="1">
                  <c:v>-0.44043812283714945</c:v>
                </c:pt>
                <c:pt idx="2">
                  <c:v>0.10986895980868536</c:v>
                </c:pt>
                <c:pt idx="3">
                  <c:v>0.25402218317612468</c:v>
                </c:pt>
                <c:pt idx="4">
                  <c:v>0.11929918205135352</c:v>
                </c:pt>
                <c:pt idx="5">
                  <c:v>0.25803767836601366</c:v>
                </c:pt>
                <c:pt idx="6">
                  <c:v>0.16343123374520455</c:v>
                </c:pt>
                <c:pt idx="7">
                  <c:v>9.1095439736108563E-2</c:v>
                </c:pt>
                <c:pt idx="8">
                  <c:v>0.17903997364433788</c:v>
                </c:pt>
                <c:pt idx="9">
                  <c:v>-0.2751112153919375</c:v>
                </c:pt>
                <c:pt idx="10">
                  <c:v>-0.23959130470640702</c:v>
                </c:pt>
                <c:pt idx="11">
                  <c:v>-0.74258969714021339</c:v>
                </c:pt>
                <c:pt idx="12">
                  <c:v>-0.73185384273045428</c:v>
                </c:pt>
                <c:pt idx="13">
                  <c:v>-0.47652998264990171</c:v>
                </c:pt>
                <c:pt idx="14">
                  <c:v>-0.42768815527061654</c:v>
                </c:pt>
                <c:pt idx="15">
                  <c:v>-0.12233437106531335</c:v>
                </c:pt>
                <c:pt idx="16">
                  <c:v>9.8580280802860146E-2</c:v>
                </c:pt>
                <c:pt idx="17">
                  <c:v>0.23896994229577831</c:v>
                </c:pt>
                <c:pt idx="18">
                  <c:v>0.19158328789982626</c:v>
                </c:pt>
                <c:pt idx="19">
                  <c:v>0.23404601566442781</c:v>
                </c:pt>
                <c:pt idx="20">
                  <c:v>-7.5008241563965738E-2</c:v>
                </c:pt>
                <c:pt idx="21">
                  <c:v>-0.23143260119033884</c:v>
                </c:pt>
                <c:pt idx="22">
                  <c:v>-0.18510173309303077</c:v>
                </c:pt>
                <c:pt idx="23">
                  <c:v>-0.3530656256473782</c:v>
                </c:pt>
                <c:pt idx="24">
                  <c:v>-0.31412129773089781</c:v>
                </c:pt>
                <c:pt idx="25">
                  <c:v>-8.1420244085759416E-2</c:v>
                </c:pt>
                <c:pt idx="26">
                  <c:v>7.9726273334765167E-4</c:v>
                </c:pt>
                <c:pt idx="27">
                  <c:v>0.12522833031455835</c:v>
                </c:pt>
                <c:pt idx="28">
                  <c:v>0.17942792059958457</c:v>
                </c:pt>
                <c:pt idx="29">
                  <c:v>0.26986770674681171</c:v>
                </c:pt>
                <c:pt idx="30">
                  <c:v>0.11842703507545661</c:v>
                </c:pt>
                <c:pt idx="31">
                  <c:v>0.17089092419376906</c:v>
                </c:pt>
                <c:pt idx="32">
                  <c:v>0.41756506789914494</c:v>
                </c:pt>
                <c:pt idx="33">
                  <c:v>0.11519487112283017</c:v>
                </c:pt>
                <c:pt idx="34">
                  <c:v>-1.7493827337525889E-2</c:v>
                </c:pt>
                <c:pt idx="35">
                  <c:v>-0.24503749000388472</c:v>
                </c:pt>
                <c:pt idx="36">
                  <c:v>-0.20328524977890575</c:v>
                </c:pt>
                <c:pt idx="37">
                  <c:v>-7.2638615102429013E-2</c:v>
                </c:pt>
                <c:pt idx="38">
                  <c:v>0.13110060685446365</c:v>
                </c:pt>
                <c:pt idx="39">
                  <c:v>0.10630457335575505</c:v>
                </c:pt>
                <c:pt idx="40">
                  <c:v>0.24561474702190106</c:v>
                </c:pt>
                <c:pt idx="41">
                  <c:v>0.19958033738828754</c:v>
                </c:pt>
                <c:pt idx="42">
                  <c:v>0.16993625616814678</c:v>
                </c:pt>
                <c:pt idx="43">
                  <c:v>0.30877506531970583</c:v>
                </c:pt>
                <c:pt idx="44">
                  <c:v>0.27745861625253843</c:v>
                </c:pt>
                <c:pt idx="45">
                  <c:v>7.1390789494236828E-2</c:v>
                </c:pt>
                <c:pt idx="46">
                  <c:v>-0.18854295669923316</c:v>
                </c:pt>
                <c:pt idx="47">
                  <c:v>-0.25345609287508825</c:v>
                </c:pt>
                <c:pt idx="48">
                  <c:v>4.0969491751815204E-2</c:v>
                </c:pt>
                <c:pt idx="49">
                  <c:v>-0.68110750066124903</c:v>
                </c:pt>
                <c:pt idx="50">
                  <c:v>-0.24254659226428507</c:v>
                </c:pt>
                <c:pt idx="51">
                  <c:v>-0.26271152361876837</c:v>
                </c:pt>
                <c:pt idx="52">
                  <c:v>0.10421179109256679</c:v>
                </c:pt>
                <c:pt idx="53">
                  <c:v>5.0460940432205864E-2</c:v>
                </c:pt>
                <c:pt idx="54">
                  <c:v>0.27016124172620637</c:v>
                </c:pt>
                <c:pt idx="55">
                  <c:v>0.31562789960324383</c:v>
                </c:pt>
                <c:pt idx="56">
                  <c:v>7.4471271819526895E-3</c:v>
                </c:pt>
                <c:pt idx="57">
                  <c:v>-0.20518993575576425</c:v>
                </c:pt>
                <c:pt idx="58">
                  <c:v>-0.11758351438596695</c:v>
                </c:pt>
                <c:pt idx="59">
                  <c:v>-1.3562800066420431</c:v>
                </c:pt>
                <c:pt idx="60">
                  <c:v>-0.83160507189149346</c:v>
                </c:pt>
                <c:pt idx="61">
                  <c:v>-1.3031891263229469</c:v>
                </c:pt>
                <c:pt idx="62">
                  <c:v>-2.1940241537151878E-2</c:v>
                </c:pt>
                <c:pt idx="63">
                  <c:v>4.0549484594050722E-3</c:v>
                </c:pt>
                <c:pt idx="64">
                  <c:v>0.2037753295666328</c:v>
                </c:pt>
                <c:pt idx="65">
                  <c:v>0.50429316181679218</c:v>
                </c:pt>
                <c:pt idx="66">
                  <c:v>0.26696421851358754</c:v>
                </c:pt>
                <c:pt idx="67">
                  <c:v>0.16201631028965008</c:v>
                </c:pt>
                <c:pt idx="68">
                  <c:v>0.11782130592130544</c:v>
                </c:pt>
                <c:pt idx="69">
                  <c:v>-2.106332994441824E-2</c:v>
                </c:pt>
                <c:pt idx="70">
                  <c:v>-2.9935929803654417E-2</c:v>
                </c:pt>
                <c:pt idx="71">
                  <c:v>-0.22696276988123465</c:v>
                </c:pt>
                <c:pt idx="72">
                  <c:v>-0.25326187253917343</c:v>
                </c:pt>
                <c:pt idx="73">
                  <c:v>-0.15963635992197936</c:v>
                </c:pt>
                <c:pt idx="74">
                  <c:v>0.12710062258110805</c:v>
                </c:pt>
                <c:pt idx="75">
                  <c:v>0.35602423206554107</c:v>
                </c:pt>
                <c:pt idx="76">
                  <c:v>0.34476732466428706</c:v>
                </c:pt>
              </c:numCache>
            </c:numRef>
          </c:val>
          <c:smooth val="0"/>
          <c:extLst>
            <c:ext xmlns:c16="http://schemas.microsoft.com/office/drawing/2014/chart" uri="{C3380CC4-5D6E-409C-BE32-E72D297353CC}">
              <c16:uniqueId val="{00000004-C563-4390-A680-7FF3591292DD}"/>
            </c:ext>
          </c:extLst>
        </c:ser>
        <c:dLbls>
          <c:showLegendKey val="0"/>
          <c:showVal val="0"/>
          <c:showCatName val="0"/>
          <c:showSerName val="0"/>
          <c:showPercent val="0"/>
          <c:showBubbleSize val="0"/>
        </c:dLbls>
        <c:marker val="1"/>
        <c:smooth val="0"/>
        <c:axId val="288839552"/>
        <c:axId val="288841088"/>
      </c:lineChart>
      <c:dateAx>
        <c:axId val="288839552"/>
        <c:scaling>
          <c:orientation val="minMax"/>
          <c:max val="44682"/>
        </c:scaling>
        <c:delete val="0"/>
        <c:axPos val="b"/>
        <c:numFmt formatCode="[$-409]mmm\-yy;@" sourceLinked="0"/>
        <c:majorTickMark val="out"/>
        <c:minorTickMark val="none"/>
        <c:tickLblPos val="low"/>
        <c:spPr>
          <a:ln w="3175">
            <a:solidFill>
              <a:srgbClr val="7F8080"/>
            </a:solidFill>
            <a:prstDash val="solid"/>
          </a:ln>
        </c:spPr>
        <c:txPr>
          <a:bodyPr rot="-5400000" vert="horz"/>
          <a:lstStyle/>
          <a:p>
            <a:pPr>
              <a:defRPr sz="800" b="0">
                <a:solidFill>
                  <a:srgbClr val="000000"/>
                </a:solidFill>
                <a:latin typeface="Arial"/>
                <a:ea typeface="Arial"/>
                <a:cs typeface="Arial"/>
              </a:defRPr>
            </a:pPr>
            <a:endParaRPr lang="en-US"/>
          </a:p>
        </c:txPr>
        <c:crossAx val="288841088"/>
        <c:crosses val="autoZero"/>
        <c:auto val="1"/>
        <c:lblOffset val="100"/>
        <c:baseTimeUnit val="months"/>
        <c:majorUnit val="2"/>
        <c:majorTimeUnit val="months"/>
      </c:dateAx>
      <c:valAx>
        <c:axId val="288841088"/>
        <c:scaling>
          <c:orientation val="minMax"/>
        </c:scaling>
        <c:delete val="0"/>
        <c:axPos val="l"/>
        <c:majorGridlines>
          <c:spPr>
            <a:ln w="3175">
              <a:solidFill>
                <a:srgbClr val="7F8080"/>
              </a:solidFill>
              <a:prstDash val="solid"/>
            </a:ln>
          </c:spPr>
        </c:majorGridlines>
        <c:numFmt formatCode="#,##0.0" sourceLinked="0"/>
        <c:majorTickMark val="out"/>
        <c:minorTickMark val="none"/>
        <c:tickLblPos val="nextTo"/>
        <c:spPr>
          <a:ln w="3175">
            <a:solidFill>
              <a:srgbClr val="7F8080"/>
            </a:solidFill>
            <a:prstDash val="solid"/>
          </a:ln>
        </c:spPr>
        <c:txPr>
          <a:bodyPr/>
          <a:lstStyle/>
          <a:p>
            <a:pPr>
              <a:defRPr sz="800" b="0">
                <a:solidFill>
                  <a:srgbClr val="000000"/>
                </a:solidFill>
                <a:latin typeface="Arial"/>
                <a:ea typeface="Arial"/>
                <a:cs typeface="Arial"/>
              </a:defRPr>
            </a:pPr>
            <a:endParaRPr lang="en-US"/>
          </a:p>
        </c:txPr>
        <c:crossAx val="288839552"/>
        <c:crosses val="autoZero"/>
        <c:crossBetween val="between"/>
        <c:majorUnit val="0.5"/>
      </c:valAx>
      <c:spPr>
        <a:noFill/>
        <a:ln>
          <a:noFill/>
        </a:ln>
      </c:spPr>
    </c:plotArea>
    <c:legend>
      <c:legendPos val="b"/>
      <c:layout>
        <c:manualLayout>
          <c:xMode val="edge"/>
          <c:yMode val="edge"/>
          <c:x val="0"/>
          <c:y val="0.88883463541666663"/>
          <c:w val="1"/>
          <c:h val="5.8566623263888888E-2"/>
        </c:manualLayout>
      </c:layout>
      <c:overlay val="0"/>
      <c:txPr>
        <a:bodyPr/>
        <a:lstStyle/>
        <a:p>
          <a:pPr>
            <a:defRPr sz="800" b="0">
              <a:solidFill>
                <a:srgbClr val="000000"/>
              </a:solidFill>
              <a:latin typeface="Arial" panose="020B0604020202020204" pitchFamily="34" charset="0"/>
            </a:defRPr>
          </a:pPr>
          <a:endParaRPr lang="en-US"/>
        </a:p>
      </c:txPr>
    </c:legend>
    <c:plotVisOnly val="1"/>
    <c:dispBlanksAs val="gap"/>
    <c:showDLblsOverMax val="0"/>
  </c:chart>
  <c:spPr>
    <a:noFill/>
    <a:ln w="6350" cmpd="sng">
      <a:solidFill>
        <a:srgbClr val="7F8080"/>
      </a:solidFill>
      <a:prstDash val="solid"/>
    </a:ln>
  </c:spPr>
  <c:txPr>
    <a:bodyPr/>
    <a:lstStyle/>
    <a:p>
      <a:pPr>
        <a:defRPr sz="700">
          <a:latin typeface="Arial" pitchFamily="34" charset="0"/>
          <a:cs typeface="Arial"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5519713261648748E-2"/>
          <c:y val="7.2347005208333329E-2"/>
          <c:w val="0.89786887694145756"/>
          <c:h val="0.74758572048611116"/>
        </c:manualLayout>
      </c:layout>
      <c:areaChart>
        <c:grouping val="stacked"/>
        <c:varyColors val="0"/>
        <c:ser>
          <c:idx val="2"/>
          <c:order val="1"/>
          <c:tx>
            <c:strRef>
              <c:f>'Graph for Tracker billion gpm'!$J$14</c:f>
              <c:strCache>
                <c:ptCount val="1"/>
                <c:pt idx="0">
                  <c:v>Chemical Demand</c:v>
                </c:pt>
              </c:strCache>
            </c:strRef>
          </c:tx>
          <c:spPr>
            <a:solidFill>
              <a:schemeClr val="tx1"/>
            </a:solidFill>
            <a:ln w="25400">
              <a:noFill/>
            </a:ln>
          </c:spP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gpm'!$K$14:$CI$14</c:f>
              <c:numCache>
                <c:formatCode>#,##0.000</c:formatCode>
                <c:ptCount val="77"/>
                <c:pt idx="0">
                  <c:v>0.7574590618488557</c:v>
                </c:pt>
                <c:pt idx="1">
                  <c:v>0.76011355454090956</c:v>
                </c:pt>
                <c:pt idx="2">
                  <c:v>0.69830998495277796</c:v>
                </c:pt>
                <c:pt idx="3">
                  <c:v>0.67905303258156358</c:v>
                </c:pt>
                <c:pt idx="4">
                  <c:v>0.64293365295506444</c:v>
                </c:pt>
                <c:pt idx="5">
                  <c:v>0.66139730986897871</c:v>
                </c:pt>
                <c:pt idx="6">
                  <c:v>0.74653220441575396</c:v>
                </c:pt>
                <c:pt idx="7">
                  <c:v>0.87358268904719016</c:v>
                </c:pt>
                <c:pt idx="8">
                  <c:v>0.8271857637658776</c:v>
                </c:pt>
                <c:pt idx="9">
                  <c:v>0.78612448102607724</c:v>
                </c:pt>
                <c:pt idx="10">
                  <c:v>0.77360449062470227</c:v>
                </c:pt>
                <c:pt idx="11">
                  <c:v>0.81927757872993112</c:v>
                </c:pt>
                <c:pt idx="12">
                  <c:v>0.8188112336243325</c:v>
                </c:pt>
                <c:pt idx="13">
                  <c:v>0.77510262093806159</c:v>
                </c:pt>
                <c:pt idx="14">
                  <c:v>0.86997104068489883</c:v>
                </c:pt>
                <c:pt idx="15">
                  <c:v>0.83923447397399165</c:v>
                </c:pt>
                <c:pt idx="16">
                  <c:v>0.80739814573768165</c:v>
                </c:pt>
                <c:pt idx="17">
                  <c:v>0.79946309402324889</c:v>
                </c:pt>
                <c:pt idx="18">
                  <c:v>0.8044601615736332</c:v>
                </c:pt>
                <c:pt idx="19">
                  <c:v>0.78051920702039035</c:v>
                </c:pt>
                <c:pt idx="20">
                  <c:v>0.70513202954871634</c:v>
                </c:pt>
                <c:pt idx="21">
                  <c:v>0.71992963977722124</c:v>
                </c:pt>
                <c:pt idx="22">
                  <c:v>0.75077866127178805</c:v>
                </c:pt>
                <c:pt idx="23">
                  <c:v>0.75769745801316368</c:v>
                </c:pt>
                <c:pt idx="24">
                  <c:v>0.75913193235415788</c:v>
                </c:pt>
                <c:pt idx="25">
                  <c:v>0.76909661796486339</c:v>
                </c:pt>
                <c:pt idx="26">
                  <c:v>0.78245169314898899</c:v>
                </c:pt>
                <c:pt idx="27">
                  <c:v>0.76444933724144615</c:v>
                </c:pt>
                <c:pt idx="28">
                  <c:v>0.70822161714706067</c:v>
                </c:pt>
                <c:pt idx="29">
                  <c:v>0.74266179613378058</c:v>
                </c:pt>
                <c:pt idx="30">
                  <c:v>0.75905882894017274</c:v>
                </c:pt>
                <c:pt idx="31">
                  <c:v>0.75673010942928765</c:v>
                </c:pt>
                <c:pt idx="32">
                  <c:v>0.74788438120714573</c:v>
                </c:pt>
                <c:pt idx="33">
                  <c:v>0.74023785602443504</c:v>
                </c:pt>
                <c:pt idx="34">
                  <c:v>0.74023785602443504</c:v>
                </c:pt>
                <c:pt idx="35">
                  <c:v>0.74023785602443504</c:v>
                </c:pt>
                <c:pt idx="36">
                  <c:v>0.72723139511408796</c:v>
                </c:pt>
                <c:pt idx="37">
                  <c:v>0.72723139511408796</c:v>
                </c:pt>
                <c:pt idx="38">
                  <c:v>0.72723139511408796</c:v>
                </c:pt>
                <c:pt idx="39">
                  <c:v>0.72723139511408796</c:v>
                </c:pt>
                <c:pt idx="40">
                  <c:v>0.72723139511408796</c:v>
                </c:pt>
                <c:pt idx="41">
                  <c:v>0.72723139511408796</c:v>
                </c:pt>
                <c:pt idx="42">
                  <c:v>0.72723139511408796</c:v>
                </c:pt>
                <c:pt idx="43">
                  <c:v>0.72723139511408796</c:v>
                </c:pt>
                <c:pt idx="44">
                  <c:v>0.72723139511408796</c:v>
                </c:pt>
                <c:pt idx="45">
                  <c:v>0.72723139511408796</c:v>
                </c:pt>
                <c:pt idx="46">
                  <c:v>0.72723139511408796</c:v>
                </c:pt>
                <c:pt idx="47">
                  <c:v>0.72723139511408796</c:v>
                </c:pt>
                <c:pt idx="48">
                  <c:v>0.72541441483446989</c:v>
                </c:pt>
                <c:pt idx="49">
                  <c:v>0.72541441483446989</c:v>
                </c:pt>
                <c:pt idx="50">
                  <c:v>0.72541441483446989</c:v>
                </c:pt>
                <c:pt idx="51">
                  <c:v>0.72541441483446989</c:v>
                </c:pt>
                <c:pt idx="52">
                  <c:v>0.72541441483446989</c:v>
                </c:pt>
                <c:pt idx="53">
                  <c:v>0.72541441483446989</c:v>
                </c:pt>
                <c:pt idx="54">
                  <c:v>0.72541441483446989</c:v>
                </c:pt>
                <c:pt idx="55">
                  <c:v>0.72541441483446989</c:v>
                </c:pt>
                <c:pt idx="56">
                  <c:v>0.72541441483446989</c:v>
                </c:pt>
                <c:pt idx="57">
                  <c:v>0.72541441483446989</c:v>
                </c:pt>
                <c:pt idx="58">
                  <c:v>0.80711357265380168</c:v>
                </c:pt>
                <c:pt idx="59">
                  <c:v>0.82515594895276922</c:v>
                </c:pt>
                <c:pt idx="60">
                  <c:v>0.83787156835586796</c:v>
                </c:pt>
                <c:pt idx="61">
                  <c:v>0.5994720174448116</c:v>
                </c:pt>
                <c:pt idx="62">
                  <c:v>0.64294766499465772</c:v>
                </c:pt>
                <c:pt idx="63">
                  <c:v>0.77652938319209452</c:v>
                </c:pt>
                <c:pt idx="64">
                  <c:v>0.79712002994540099</c:v>
                </c:pt>
                <c:pt idx="65">
                  <c:v>0.81833014258204628</c:v>
                </c:pt>
                <c:pt idx="66">
                  <c:v>0.8305298173275748</c:v>
                </c:pt>
                <c:pt idx="67">
                  <c:v>0.83177768125939122</c:v>
                </c:pt>
                <c:pt idx="68">
                  <c:v>0.82141355300592556</c:v>
                </c:pt>
                <c:pt idx="69">
                  <c:v>0.81712206453131109</c:v>
                </c:pt>
                <c:pt idx="70">
                  <c:v>0.81523108001742306</c:v>
                </c:pt>
                <c:pt idx="71">
                  <c:v>0.81962363440503694</c:v>
                </c:pt>
                <c:pt idx="72">
                  <c:v>0.83257698242866962</c:v>
                </c:pt>
                <c:pt idx="73">
                  <c:v>0.81537285586987807</c:v>
                </c:pt>
                <c:pt idx="74">
                  <c:v>0.78794580143461235</c:v>
                </c:pt>
                <c:pt idx="75">
                  <c:v>0.7783727276116158</c:v>
                </c:pt>
                <c:pt idx="76">
                  <c:v>0.7803335969574412</c:v>
                </c:pt>
              </c:numCache>
            </c:numRef>
          </c:val>
          <c:extLst>
            <c:ext xmlns:c16="http://schemas.microsoft.com/office/drawing/2014/chart" uri="{C3380CC4-5D6E-409C-BE32-E72D297353CC}">
              <c16:uniqueId val="{00000000-AF73-457B-AAFE-F4DAD9AD3202}"/>
            </c:ext>
          </c:extLst>
        </c:ser>
        <c:ser>
          <c:idx val="3"/>
          <c:order val="2"/>
          <c:tx>
            <c:strRef>
              <c:f>'Graph for Tracker billion gpm'!$J$15</c:f>
              <c:strCache>
                <c:ptCount val="1"/>
                <c:pt idx="0">
                  <c:v>Exports</c:v>
                </c:pt>
              </c:strCache>
            </c:strRef>
          </c:tx>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gpm'!$K$15:$CI$15</c:f>
              <c:numCache>
                <c:formatCode>#,##0.000</c:formatCode>
                <c:ptCount val="77"/>
                <c:pt idx="0">
                  <c:v>1.1055028645161291</c:v>
                </c:pt>
                <c:pt idx="1">
                  <c:v>1.1290434206896551</c:v>
                </c:pt>
                <c:pt idx="2">
                  <c:v>0.85928639999999989</c:v>
                </c:pt>
                <c:pt idx="3">
                  <c:v>0.89439840000000004</c:v>
                </c:pt>
                <c:pt idx="4">
                  <c:v>1.1411708903225806</c:v>
                </c:pt>
                <c:pt idx="5">
                  <c:v>0.94772608000000003</c:v>
                </c:pt>
                <c:pt idx="6">
                  <c:v>0.96410756129032271</c:v>
                </c:pt>
                <c:pt idx="7">
                  <c:v>0.86270492903225815</c:v>
                </c:pt>
                <c:pt idx="8">
                  <c:v>0.76012159999999995</c:v>
                </c:pt>
                <c:pt idx="9">
                  <c:v>1.1000661677419354</c:v>
                </c:pt>
                <c:pt idx="10">
                  <c:v>1.08413088</c:v>
                </c:pt>
                <c:pt idx="11">
                  <c:v>1.3452529548387093</c:v>
                </c:pt>
                <c:pt idx="12">
                  <c:v>1.3312905290322581</c:v>
                </c:pt>
                <c:pt idx="13">
                  <c:v>1.1456669793103447</c:v>
                </c:pt>
                <c:pt idx="14">
                  <c:v>1.2893208774193547</c:v>
                </c:pt>
                <c:pt idx="15">
                  <c:v>1.1401823999999998</c:v>
                </c:pt>
                <c:pt idx="16">
                  <c:v>1.091705187096774</c:v>
                </c:pt>
                <c:pt idx="17">
                  <c:v>0.96509055999999993</c:v>
                </c:pt>
                <c:pt idx="18">
                  <c:v>1.0148088774193547</c:v>
                </c:pt>
                <c:pt idx="19">
                  <c:v>0.91373574193548379</c:v>
                </c:pt>
                <c:pt idx="20">
                  <c:v>1.1792228995257485</c:v>
                </c:pt>
                <c:pt idx="21">
                  <c:v>1.3326654285580066</c:v>
                </c:pt>
                <c:pt idx="22">
                  <c:v>1.1957787395257484</c:v>
                </c:pt>
                <c:pt idx="23">
                  <c:v>1.2789162672676839</c:v>
                </c:pt>
                <c:pt idx="24">
                  <c:v>1.0845955446870386</c:v>
                </c:pt>
                <c:pt idx="25">
                  <c:v>1.0450676995257484</c:v>
                </c:pt>
                <c:pt idx="26">
                  <c:v>1.135461609203168</c:v>
                </c:pt>
                <c:pt idx="27">
                  <c:v>1.1185748995257485</c:v>
                </c:pt>
                <c:pt idx="28">
                  <c:v>1.2804401898483291</c:v>
                </c:pt>
                <c:pt idx="29">
                  <c:v>1.1195112195257484</c:v>
                </c:pt>
                <c:pt idx="30">
                  <c:v>1.3724521640418776</c:v>
                </c:pt>
                <c:pt idx="31">
                  <c:v>1.318744189848329</c:v>
                </c:pt>
                <c:pt idx="32">
                  <c:v>1.0512449795257486</c:v>
                </c:pt>
                <c:pt idx="33">
                  <c:v>1.1847213769451035</c:v>
                </c:pt>
                <c:pt idx="34">
                  <c:v>1.3258846595257483</c:v>
                </c:pt>
                <c:pt idx="35">
                  <c:v>1.485345996299942</c:v>
                </c:pt>
                <c:pt idx="36">
                  <c:v>1.3150768052319928</c:v>
                </c:pt>
                <c:pt idx="37">
                  <c:v>1.138691592328767</c:v>
                </c:pt>
                <c:pt idx="38">
                  <c:v>1.1725282632965091</c:v>
                </c:pt>
                <c:pt idx="39">
                  <c:v>1.4893160723287673</c:v>
                </c:pt>
                <c:pt idx="40">
                  <c:v>1.3857538632965092</c:v>
                </c:pt>
                <c:pt idx="41">
                  <c:v>1.4784207123287672</c:v>
                </c:pt>
                <c:pt idx="42">
                  <c:v>1.5170995149094124</c:v>
                </c:pt>
                <c:pt idx="43">
                  <c:v>1.3219962374900571</c:v>
                </c:pt>
                <c:pt idx="44">
                  <c:v>1.4350095123287667</c:v>
                </c:pt>
                <c:pt idx="45">
                  <c:v>1.4919341987803798</c:v>
                </c:pt>
                <c:pt idx="46">
                  <c:v>1.479697512328767</c:v>
                </c:pt>
                <c:pt idx="47">
                  <c:v>1.5769855536190898</c:v>
                </c:pt>
                <c:pt idx="48">
                  <c:v>1.6128595149094125</c:v>
                </c:pt>
                <c:pt idx="49">
                  <c:v>1.5205947371563535</c:v>
                </c:pt>
                <c:pt idx="50">
                  <c:v>1.7072603407158637</c:v>
                </c:pt>
                <c:pt idx="51">
                  <c:v>1.549410792328767</c:v>
                </c:pt>
                <c:pt idx="52">
                  <c:v>1.3446079536190894</c:v>
                </c:pt>
                <c:pt idx="53">
                  <c:v>1.5962693523287672</c:v>
                </c:pt>
                <c:pt idx="54">
                  <c:v>1.5553623278126383</c:v>
                </c:pt>
                <c:pt idx="55">
                  <c:v>1.4542068181352186</c:v>
                </c:pt>
                <c:pt idx="56">
                  <c:v>1.544431272328767</c:v>
                </c:pt>
                <c:pt idx="57">
                  <c:v>1.7559846761997346</c:v>
                </c:pt>
                <c:pt idx="58">
                  <c:v>1.6988249600000001</c:v>
                </c:pt>
                <c:pt idx="59">
                  <c:v>2.0317182967741934</c:v>
                </c:pt>
                <c:pt idx="60">
                  <c:v>1.8752897032258062</c:v>
                </c:pt>
                <c:pt idx="61">
                  <c:v>1.5400944000000001</c:v>
                </c:pt>
                <c:pt idx="62">
                  <c:v>1.506871122580645</c:v>
                </c:pt>
                <c:pt idx="63">
                  <c:v>1.7914780799999999</c:v>
                </c:pt>
                <c:pt idx="64">
                  <c:v>1.8945084093367275</c:v>
                </c:pt>
                <c:pt idx="65">
                  <c:v>1.7338058811906389</c:v>
                </c:pt>
                <c:pt idx="66">
                  <c:v>1.7195516286107539</c:v>
                </c:pt>
                <c:pt idx="67">
                  <c:v>1.6633114923429093</c:v>
                </c:pt>
                <c:pt idx="68">
                  <c:v>1.6456402929914862</c:v>
                </c:pt>
                <c:pt idx="69">
                  <c:v>1.6457938301782205</c:v>
                </c:pt>
                <c:pt idx="70">
                  <c:v>1.6420819432521707</c:v>
                </c:pt>
                <c:pt idx="71">
                  <c:v>1.7056281285246435</c:v>
                </c:pt>
                <c:pt idx="72">
                  <c:v>1.570914693056366</c:v>
                </c:pt>
                <c:pt idx="73">
                  <c:v>1.4880930392074951</c:v>
                </c:pt>
                <c:pt idx="74">
                  <c:v>1.498072100818024</c:v>
                </c:pt>
                <c:pt idx="75">
                  <c:v>1.4992675338543286</c:v>
                </c:pt>
                <c:pt idx="76">
                  <c:v>1.7229223324239322</c:v>
                </c:pt>
              </c:numCache>
            </c:numRef>
          </c:val>
          <c:extLst>
            <c:ext xmlns:c16="http://schemas.microsoft.com/office/drawing/2014/chart" uri="{C3380CC4-5D6E-409C-BE32-E72D297353CC}">
              <c16:uniqueId val="{00000001-AF73-457B-AAFE-F4DAD9AD3202}"/>
            </c:ext>
          </c:extLst>
        </c:ser>
        <c:ser>
          <c:idx val="0"/>
          <c:order val="3"/>
          <c:tx>
            <c:strRef>
              <c:f>'Graph for Tracker billion gpm'!$J$13</c:f>
              <c:strCache>
                <c:ptCount val="1"/>
                <c:pt idx="0">
                  <c:v>Domestic Demand (Non-Petchem) </c:v>
                </c:pt>
              </c:strCache>
            </c:strRef>
          </c:tx>
          <c:spPr>
            <a:ln w="25400">
              <a:noFill/>
            </a:ln>
          </c:spP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gpm'!$K$13:$CI$13</c:f>
              <c:numCache>
                <c:formatCode>#,##0.000</c:formatCode>
                <c:ptCount val="77"/>
                <c:pt idx="0">
                  <c:v>1.0583985089066399</c:v>
                </c:pt>
                <c:pt idx="1">
                  <c:v>0.99058553381348136</c:v>
                </c:pt>
                <c:pt idx="2">
                  <c:v>0.7459749649159555</c:v>
                </c:pt>
                <c:pt idx="3">
                  <c:v>0.56473886424231212</c:v>
                </c:pt>
                <c:pt idx="4">
                  <c:v>0.50023405531616305</c:v>
                </c:pt>
                <c:pt idx="5">
                  <c:v>0.49313141176500774</c:v>
                </c:pt>
                <c:pt idx="6">
                  <c:v>0.50448383925839602</c:v>
                </c:pt>
                <c:pt idx="7">
                  <c:v>0.56072718734573324</c:v>
                </c:pt>
                <c:pt idx="8">
                  <c:v>0.61451026439330114</c:v>
                </c:pt>
                <c:pt idx="9">
                  <c:v>0.76172471810486031</c:v>
                </c:pt>
                <c:pt idx="10">
                  <c:v>0.84834553268522139</c:v>
                </c:pt>
                <c:pt idx="11">
                  <c:v>0.99468893962025084</c:v>
                </c:pt>
                <c:pt idx="12">
                  <c:v>1.0595871587289931</c:v>
                </c:pt>
                <c:pt idx="13">
                  <c:v>0.98654739304977135</c:v>
                </c:pt>
                <c:pt idx="14">
                  <c:v>0.75212362426020207</c:v>
                </c:pt>
                <c:pt idx="15">
                  <c:v>0.58655875969483839</c:v>
                </c:pt>
                <c:pt idx="16">
                  <c:v>0.50396271415329685</c:v>
                </c:pt>
                <c:pt idx="17">
                  <c:v>0.48853464368097232</c:v>
                </c:pt>
                <c:pt idx="18">
                  <c:v>0.48570354407492755</c:v>
                </c:pt>
                <c:pt idx="19">
                  <c:v>0.54039565900823572</c:v>
                </c:pt>
                <c:pt idx="20">
                  <c:v>0.60254420628157901</c:v>
                </c:pt>
                <c:pt idx="21">
                  <c:v>0.78931646909212794</c:v>
                </c:pt>
                <c:pt idx="22">
                  <c:v>0.8709735671906732</c:v>
                </c:pt>
                <c:pt idx="23">
                  <c:v>0.9753632940861634</c:v>
                </c:pt>
                <c:pt idx="24">
                  <c:v>1.1978769751369014</c:v>
                </c:pt>
                <c:pt idx="25">
                  <c:v>0.98622527114821767</c:v>
                </c:pt>
                <c:pt idx="26">
                  <c:v>0.77156054511927274</c:v>
                </c:pt>
                <c:pt idx="27">
                  <c:v>0.67709153720096182</c:v>
                </c:pt>
                <c:pt idx="28">
                  <c:v>0.51206500427684276</c:v>
                </c:pt>
                <c:pt idx="29">
                  <c:v>0.57308864982292684</c:v>
                </c:pt>
                <c:pt idx="30">
                  <c:v>0.50563890711987824</c:v>
                </c:pt>
                <c:pt idx="31">
                  <c:v>0.57387252711813697</c:v>
                </c:pt>
                <c:pt idx="32">
                  <c:v>0.62915224856472352</c:v>
                </c:pt>
                <c:pt idx="33">
                  <c:v>0.82775779880839029</c:v>
                </c:pt>
                <c:pt idx="34">
                  <c:v>0.91318364911613015</c:v>
                </c:pt>
                <c:pt idx="35">
                  <c:v>1.0125515596987977</c:v>
                </c:pt>
                <c:pt idx="36">
                  <c:v>1.1274706748029029</c:v>
                </c:pt>
                <c:pt idx="37">
                  <c:v>1.0950780909455522</c:v>
                </c:pt>
                <c:pt idx="38">
                  <c:v>0.79949920634724148</c:v>
                </c:pt>
                <c:pt idx="39">
                  <c:v>0.52734939550909754</c:v>
                </c:pt>
                <c:pt idx="40">
                  <c:v>0.47855809753754319</c:v>
                </c:pt>
                <c:pt idx="41">
                  <c:v>0.46047690075858699</c:v>
                </c:pt>
                <c:pt idx="42">
                  <c:v>0.46674404693171734</c:v>
                </c:pt>
                <c:pt idx="43">
                  <c:v>0.55549104362669</c:v>
                </c:pt>
                <c:pt idx="44">
                  <c:v>0.56613432135923314</c:v>
                </c:pt>
                <c:pt idx="45">
                  <c:v>0.72300629215194823</c:v>
                </c:pt>
                <c:pt idx="46">
                  <c:v>0.7921524029674708</c:v>
                </c:pt>
                <c:pt idx="47">
                  <c:v>0.9178133785690975</c:v>
                </c:pt>
                <c:pt idx="48">
                  <c:v>0.95201702709738467</c:v>
                </c:pt>
                <c:pt idx="49">
                  <c:v>0.89219771407931081</c:v>
                </c:pt>
                <c:pt idx="50">
                  <c:v>0.67352437529517573</c:v>
                </c:pt>
                <c:pt idx="51">
                  <c:v>0.50795024027417901</c:v>
                </c:pt>
                <c:pt idx="52">
                  <c:v>0.44335348114690754</c:v>
                </c:pt>
                <c:pt idx="53">
                  <c:v>0.42823317745652728</c:v>
                </c:pt>
                <c:pt idx="54">
                  <c:v>0.453055629439853</c:v>
                </c:pt>
                <c:pt idx="55">
                  <c:v>0.51131633504662721</c:v>
                </c:pt>
                <c:pt idx="56">
                  <c:v>0.54679162529927772</c:v>
                </c:pt>
                <c:pt idx="57">
                  <c:v>0.69765354352071796</c:v>
                </c:pt>
                <c:pt idx="58">
                  <c:v>0.79987470488830381</c:v>
                </c:pt>
                <c:pt idx="59">
                  <c:v>1.1473581403403363</c:v>
                </c:pt>
                <c:pt idx="60">
                  <c:v>1.1968707025400782</c:v>
                </c:pt>
                <c:pt idx="61">
                  <c:v>1.3005289779608511</c:v>
                </c:pt>
                <c:pt idx="62">
                  <c:v>0.96858263841260739</c:v>
                </c:pt>
                <c:pt idx="63">
                  <c:v>0.76613472621106282</c:v>
                </c:pt>
                <c:pt idx="64">
                  <c:v>0.74181432939034964</c:v>
                </c:pt>
                <c:pt idx="65">
                  <c:v>0.44119611955710503</c:v>
                </c:pt>
                <c:pt idx="66">
                  <c:v>0.41541498657198567</c:v>
                </c:pt>
                <c:pt idx="67">
                  <c:v>0.5437241889032719</c:v>
                </c:pt>
                <c:pt idx="68">
                  <c:v>0.60122334515458742</c:v>
                </c:pt>
                <c:pt idx="69">
                  <c:v>0.81814883294688978</c:v>
                </c:pt>
                <c:pt idx="70">
                  <c:v>0.89829840122909388</c:v>
                </c:pt>
                <c:pt idx="71">
                  <c:v>1.1373175137551286</c:v>
                </c:pt>
                <c:pt idx="72">
                  <c:v>1.2725111323686404</c:v>
                </c:pt>
                <c:pt idx="73">
                  <c:v>1.17959883476048</c:v>
                </c:pt>
                <c:pt idx="74">
                  <c:v>0.93498604972075428</c:v>
                </c:pt>
                <c:pt idx="75">
                  <c:v>0.67320417328807891</c:v>
                </c:pt>
                <c:pt idx="76">
                  <c:v>0.47686197899908911</c:v>
                </c:pt>
              </c:numCache>
            </c:numRef>
          </c:val>
          <c:extLst>
            <c:ext xmlns:c16="http://schemas.microsoft.com/office/drawing/2014/chart" uri="{C3380CC4-5D6E-409C-BE32-E72D297353CC}">
              <c16:uniqueId val="{00000002-AF73-457B-AAFE-F4DAD9AD3202}"/>
            </c:ext>
          </c:extLst>
        </c:ser>
        <c:dLbls>
          <c:showLegendKey val="0"/>
          <c:showVal val="0"/>
          <c:showCatName val="0"/>
          <c:showSerName val="0"/>
          <c:showPercent val="0"/>
          <c:showBubbleSize val="0"/>
        </c:dLbls>
        <c:axId val="288839552"/>
        <c:axId val="288841088"/>
      </c:areaChart>
      <c:lineChart>
        <c:grouping val="standard"/>
        <c:varyColors val="0"/>
        <c:ser>
          <c:idx val="1"/>
          <c:order val="0"/>
          <c:tx>
            <c:strRef>
              <c:f>'Graph for Tracker billion gpm'!$J$12</c:f>
              <c:strCache>
                <c:ptCount val="1"/>
                <c:pt idx="0">
                  <c:v>Total Supply </c:v>
                </c:pt>
              </c:strCache>
            </c:strRef>
          </c:tx>
          <c:spPr>
            <a:ln w="25400">
              <a:solidFill>
                <a:sysClr val="windowText" lastClr="000000"/>
              </a:solidFill>
            </a:ln>
          </c:spPr>
          <c:marker>
            <c:symbol val="none"/>
          </c:marke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gpm'!$K$12:$CI$12</c:f>
              <c:numCache>
                <c:formatCode>#,##0.000</c:formatCode>
                <c:ptCount val="77"/>
                <c:pt idx="0">
                  <c:v>2.3674755096774192</c:v>
                </c:pt>
                <c:pt idx="1">
                  <c:v>2.4393043862068962</c:v>
                </c:pt>
                <c:pt idx="2">
                  <c:v>2.4134403096774193</c:v>
                </c:pt>
                <c:pt idx="3">
                  <c:v>2.3922124800000004</c:v>
                </c:pt>
                <c:pt idx="4">
                  <c:v>2.4036377806451616</c:v>
                </c:pt>
                <c:pt idx="5">
                  <c:v>2.3602924800000005</c:v>
                </c:pt>
                <c:pt idx="6">
                  <c:v>2.3785548387096771</c:v>
                </c:pt>
                <c:pt idx="7">
                  <c:v>2.3881102451612901</c:v>
                </c:pt>
                <c:pt idx="8">
                  <c:v>2.3808576018035166</c:v>
                </c:pt>
                <c:pt idx="9">
                  <c:v>2.3728041514809357</c:v>
                </c:pt>
                <c:pt idx="10">
                  <c:v>2.4664895986035167</c:v>
                </c:pt>
                <c:pt idx="11">
                  <c:v>2.4166297760486781</c:v>
                </c:pt>
                <c:pt idx="12">
                  <c:v>2.4778350786551293</c:v>
                </c:pt>
                <c:pt idx="13">
                  <c:v>2.4307870106482761</c:v>
                </c:pt>
                <c:pt idx="14">
                  <c:v>2.4837273870938392</c:v>
                </c:pt>
                <c:pt idx="15">
                  <c:v>2.4436412626035167</c:v>
                </c:pt>
                <c:pt idx="16">
                  <c:v>2.5016463277906129</c:v>
                </c:pt>
                <c:pt idx="17">
                  <c:v>2.4920582399999995</c:v>
                </c:pt>
                <c:pt idx="18">
                  <c:v>2.4965558709677413</c:v>
                </c:pt>
                <c:pt idx="19">
                  <c:v>2.4686966236285377</c:v>
                </c:pt>
                <c:pt idx="20">
                  <c:v>2.4118908937920782</c:v>
                </c:pt>
                <c:pt idx="21">
                  <c:v>2.6104789362370173</c:v>
                </c:pt>
                <c:pt idx="22">
                  <c:v>2.632429234895179</c:v>
                </c:pt>
                <c:pt idx="23">
                  <c:v>2.6589113937196327</c:v>
                </c:pt>
                <c:pt idx="24">
                  <c:v>2.7274831544472002</c:v>
                </c:pt>
                <c:pt idx="25">
                  <c:v>2.71896934455307</c:v>
                </c:pt>
                <c:pt idx="26">
                  <c:v>2.6902711102047774</c:v>
                </c:pt>
                <c:pt idx="27">
                  <c:v>2.6853441042827146</c:v>
                </c:pt>
                <c:pt idx="28">
                  <c:v>2.6801547318718173</c:v>
                </c:pt>
                <c:pt idx="29">
                  <c:v>2.7051293722292682</c:v>
                </c:pt>
                <c:pt idx="30">
                  <c:v>2.7555769351773849</c:v>
                </c:pt>
                <c:pt idx="31">
                  <c:v>2.8202377505895222</c:v>
                </c:pt>
                <c:pt idx="32">
                  <c:v>2.845846677196763</c:v>
                </c:pt>
                <c:pt idx="33">
                  <c:v>2.8679119029007589</c:v>
                </c:pt>
                <c:pt idx="34">
                  <c:v>2.9618123373287872</c:v>
                </c:pt>
                <c:pt idx="35">
                  <c:v>2.9930979220192904</c:v>
                </c:pt>
                <c:pt idx="36">
                  <c:v>2.9664936253700782</c:v>
                </c:pt>
                <c:pt idx="37">
                  <c:v>2.8883624632859783</c:v>
                </c:pt>
                <c:pt idx="38">
                  <c:v>2.8303594716123017</c:v>
                </c:pt>
                <c:pt idx="39">
                  <c:v>2.8502014363077075</c:v>
                </c:pt>
                <c:pt idx="40">
                  <c:v>2.8371581029700415</c:v>
                </c:pt>
                <c:pt idx="41">
                  <c:v>2.8657093455897291</c:v>
                </c:pt>
                <c:pt idx="42">
                  <c:v>2.8810112131233643</c:v>
                </c:pt>
                <c:pt idx="43">
                  <c:v>2.9134937415505413</c:v>
                </c:pt>
                <c:pt idx="44">
                  <c:v>3.0058338450546263</c:v>
                </c:pt>
                <c:pt idx="45">
                  <c:v>3.0135626755406526</c:v>
                </c:pt>
                <c:pt idx="46">
                  <c:v>2.8105383537110926</c:v>
                </c:pt>
                <c:pt idx="47">
                  <c:v>2.9685742344271868</c:v>
                </c:pt>
                <c:pt idx="48">
                  <c:v>3.3312604485930826</c:v>
                </c:pt>
                <c:pt idx="49">
                  <c:v>2.4570993654088853</c:v>
                </c:pt>
                <c:pt idx="50">
                  <c:v>2.8636525385812246</c:v>
                </c:pt>
                <c:pt idx="51">
                  <c:v>2.5200639238186477</c:v>
                </c:pt>
                <c:pt idx="52">
                  <c:v>2.6175876406930341</c:v>
                </c:pt>
                <c:pt idx="53">
                  <c:v>2.8003778850519705</c:v>
                </c:pt>
                <c:pt idx="54">
                  <c:v>3.0039936138131682</c:v>
                </c:pt>
                <c:pt idx="55">
                  <c:v>3.0065654676195601</c:v>
                </c:pt>
                <c:pt idx="56">
                  <c:v>2.8240844396444675</c:v>
                </c:pt>
                <c:pt idx="57">
                  <c:v>2.9738626987991581</c:v>
                </c:pt>
                <c:pt idx="58">
                  <c:v>3.1882297231561383</c:v>
                </c:pt>
                <c:pt idx="59">
                  <c:v>2.6479523794252557</c:v>
                </c:pt>
                <c:pt idx="60">
                  <c:v>3.0784269022302588</c:v>
                </c:pt>
                <c:pt idx="61">
                  <c:v>2.1369062690827154</c:v>
                </c:pt>
                <c:pt idx="62">
                  <c:v>3.0964611844507579</c:v>
                </c:pt>
                <c:pt idx="63">
                  <c:v>3.3381971378625619</c:v>
                </c:pt>
                <c:pt idx="64">
                  <c:v>3.6372180982391109</c:v>
                </c:pt>
                <c:pt idx="65">
                  <c:v>3.497625305146582</c:v>
                </c:pt>
                <c:pt idx="66">
                  <c:v>3.2324606510239025</c:v>
                </c:pt>
                <c:pt idx="67">
                  <c:v>3.2008296727952228</c:v>
                </c:pt>
                <c:pt idx="68">
                  <c:v>3.1860984970733042</c:v>
                </c:pt>
                <c:pt idx="69">
                  <c:v>3.2600013977120028</c:v>
                </c:pt>
                <c:pt idx="70">
                  <c:v>3.3256754946950338</c:v>
                </c:pt>
                <c:pt idx="71">
                  <c:v>3.4356065068035746</c:v>
                </c:pt>
                <c:pt idx="72">
                  <c:v>3.4227409353145029</c:v>
                </c:pt>
                <c:pt idx="73">
                  <c:v>3.3234283699158746</c:v>
                </c:pt>
                <c:pt idx="74">
                  <c:v>3.3481045745544984</c:v>
                </c:pt>
                <c:pt idx="75">
                  <c:v>3.3068686668195637</c:v>
                </c:pt>
                <c:pt idx="76">
                  <c:v>3.3248852330447498</c:v>
                </c:pt>
              </c:numCache>
            </c:numRef>
          </c:val>
          <c:smooth val="0"/>
          <c:extLst>
            <c:ext xmlns:c16="http://schemas.microsoft.com/office/drawing/2014/chart" uri="{C3380CC4-5D6E-409C-BE32-E72D297353CC}">
              <c16:uniqueId val="{00000003-AF73-457B-AAFE-F4DAD9AD3202}"/>
            </c:ext>
          </c:extLst>
        </c:ser>
        <c:ser>
          <c:idx val="4"/>
          <c:order val="4"/>
          <c:tx>
            <c:strRef>
              <c:f>'Graph for Tracker billion gpm'!$J$16</c:f>
              <c:strCache>
                <c:ptCount val="1"/>
                <c:pt idx="0">
                  <c:v>Net Stock Change </c:v>
                </c:pt>
              </c:strCache>
            </c:strRef>
          </c:tx>
          <c:spPr>
            <a:ln>
              <a:solidFill>
                <a:srgbClr val="FF0000"/>
              </a:solidFill>
            </a:ln>
          </c:spPr>
          <c:marker>
            <c:symbol val="none"/>
          </c:marke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gpm'!$K$16:$CI$16</c:f>
              <c:numCache>
                <c:formatCode>#,##0.000</c:formatCode>
                <c:ptCount val="77"/>
                <c:pt idx="0">
                  <c:v>-0.55388492559420577</c:v>
                </c:pt>
                <c:pt idx="1">
                  <c:v>-0.44043812283714945</c:v>
                </c:pt>
                <c:pt idx="2">
                  <c:v>0.10986895980868536</c:v>
                </c:pt>
                <c:pt idx="3">
                  <c:v>0.25402218317612468</c:v>
                </c:pt>
                <c:pt idx="4">
                  <c:v>0.11929918205135352</c:v>
                </c:pt>
                <c:pt idx="5">
                  <c:v>0.25803767836601366</c:v>
                </c:pt>
                <c:pt idx="6">
                  <c:v>0.16343123374520455</c:v>
                </c:pt>
                <c:pt idx="7">
                  <c:v>9.1095439736108563E-2</c:v>
                </c:pt>
                <c:pt idx="8">
                  <c:v>0.17903997364433788</c:v>
                </c:pt>
                <c:pt idx="9">
                  <c:v>-0.2751112153919375</c:v>
                </c:pt>
                <c:pt idx="10">
                  <c:v>-0.23959130470640702</c:v>
                </c:pt>
                <c:pt idx="11">
                  <c:v>-0.74258969714021339</c:v>
                </c:pt>
                <c:pt idx="12">
                  <c:v>-0.73185384273045428</c:v>
                </c:pt>
                <c:pt idx="13">
                  <c:v>-0.47652998264990171</c:v>
                </c:pt>
                <c:pt idx="14">
                  <c:v>-0.42768815527061654</c:v>
                </c:pt>
                <c:pt idx="15">
                  <c:v>-0.12233437106531335</c:v>
                </c:pt>
                <c:pt idx="16">
                  <c:v>9.8580280802860146E-2</c:v>
                </c:pt>
                <c:pt idx="17">
                  <c:v>0.23896994229577831</c:v>
                </c:pt>
                <c:pt idx="18">
                  <c:v>0.19158328789982626</c:v>
                </c:pt>
                <c:pt idx="19">
                  <c:v>0.23404601566442781</c:v>
                </c:pt>
                <c:pt idx="20">
                  <c:v>-7.5008241563965738E-2</c:v>
                </c:pt>
                <c:pt idx="21">
                  <c:v>-0.23143260119033884</c:v>
                </c:pt>
                <c:pt idx="22">
                  <c:v>-0.18510173309303077</c:v>
                </c:pt>
                <c:pt idx="23">
                  <c:v>-0.3530656256473782</c:v>
                </c:pt>
                <c:pt idx="24">
                  <c:v>-0.31412129773089781</c:v>
                </c:pt>
                <c:pt idx="25">
                  <c:v>-8.1420244085759416E-2</c:v>
                </c:pt>
                <c:pt idx="26">
                  <c:v>7.9726273334765167E-4</c:v>
                </c:pt>
                <c:pt idx="27">
                  <c:v>0.12522833031455835</c:v>
                </c:pt>
                <c:pt idx="28">
                  <c:v>0.17942792059958457</c:v>
                </c:pt>
                <c:pt idx="29">
                  <c:v>0.26986770674681171</c:v>
                </c:pt>
                <c:pt idx="30">
                  <c:v>0.11842703507545661</c:v>
                </c:pt>
                <c:pt idx="31">
                  <c:v>0.17089092419376906</c:v>
                </c:pt>
                <c:pt idx="32">
                  <c:v>0.41756506789914494</c:v>
                </c:pt>
                <c:pt idx="33">
                  <c:v>0.11519487112283017</c:v>
                </c:pt>
                <c:pt idx="34">
                  <c:v>-1.7493827337525889E-2</c:v>
                </c:pt>
                <c:pt idx="35">
                  <c:v>-0.24503749000388472</c:v>
                </c:pt>
                <c:pt idx="36">
                  <c:v>-0.20328524977890575</c:v>
                </c:pt>
                <c:pt idx="37">
                  <c:v>-7.2638615102429013E-2</c:v>
                </c:pt>
                <c:pt idx="38">
                  <c:v>0.13110060685446365</c:v>
                </c:pt>
                <c:pt idx="39">
                  <c:v>0.10630457335575505</c:v>
                </c:pt>
                <c:pt idx="40">
                  <c:v>0.24561474702190106</c:v>
                </c:pt>
                <c:pt idx="41">
                  <c:v>0.19958033738828754</c:v>
                </c:pt>
                <c:pt idx="42">
                  <c:v>0.16993625616814678</c:v>
                </c:pt>
                <c:pt idx="43">
                  <c:v>0.30877506531970583</c:v>
                </c:pt>
                <c:pt idx="44">
                  <c:v>0.27745861625253843</c:v>
                </c:pt>
                <c:pt idx="45">
                  <c:v>7.1390789494236828E-2</c:v>
                </c:pt>
                <c:pt idx="46">
                  <c:v>-0.18854295669923316</c:v>
                </c:pt>
                <c:pt idx="47">
                  <c:v>-0.25345609287508825</c:v>
                </c:pt>
                <c:pt idx="48">
                  <c:v>4.0969491751815204E-2</c:v>
                </c:pt>
                <c:pt idx="49">
                  <c:v>-0.68110750066124903</c:v>
                </c:pt>
                <c:pt idx="50">
                  <c:v>-0.24254659226428507</c:v>
                </c:pt>
                <c:pt idx="51">
                  <c:v>-0.26271152361876837</c:v>
                </c:pt>
                <c:pt idx="52">
                  <c:v>0.10421179109256679</c:v>
                </c:pt>
                <c:pt idx="53">
                  <c:v>5.0460940432205864E-2</c:v>
                </c:pt>
                <c:pt idx="54">
                  <c:v>0.27016124172620637</c:v>
                </c:pt>
                <c:pt idx="55">
                  <c:v>0.31562789960324383</c:v>
                </c:pt>
                <c:pt idx="56">
                  <c:v>7.4471271819526895E-3</c:v>
                </c:pt>
                <c:pt idx="57">
                  <c:v>-0.20518993575576425</c:v>
                </c:pt>
                <c:pt idx="58">
                  <c:v>-0.11758351438596695</c:v>
                </c:pt>
                <c:pt idx="59">
                  <c:v>-1.3562800066420431</c:v>
                </c:pt>
                <c:pt idx="60">
                  <c:v>-0.83160507189149346</c:v>
                </c:pt>
                <c:pt idx="61">
                  <c:v>-1.3031891263229469</c:v>
                </c:pt>
                <c:pt idx="62">
                  <c:v>-2.1940241537151878E-2</c:v>
                </c:pt>
                <c:pt idx="63">
                  <c:v>4.0549484594050722E-3</c:v>
                </c:pt>
                <c:pt idx="64">
                  <c:v>0.2037753295666328</c:v>
                </c:pt>
                <c:pt idx="65">
                  <c:v>0.50429316181679218</c:v>
                </c:pt>
                <c:pt idx="66">
                  <c:v>0.26696421851358754</c:v>
                </c:pt>
                <c:pt idx="67">
                  <c:v>0.16201631028965008</c:v>
                </c:pt>
                <c:pt idx="68">
                  <c:v>0.11782130592130544</c:v>
                </c:pt>
                <c:pt idx="69">
                  <c:v>-2.106332994441824E-2</c:v>
                </c:pt>
                <c:pt idx="70">
                  <c:v>-2.9935929803654417E-2</c:v>
                </c:pt>
                <c:pt idx="71">
                  <c:v>-0.22696276988123465</c:v>
                </c:pt>
                <c:pt idx="72">
                  <c:v>-0.25326187253917343</c:v>
                </c:pt>
                <c:pt idx="73">
                  <c:v>-0.15963635992197936</c:v>
                </c:pt>
                <c:pt idx="74">
                  <c:v>0.12710062258110805</c:v>
                </c:pt>
                <c:pt idx="75">
                  <c:v>0.35602423206554107</c:v>
                </c:pt>
                <c:pt idx="76">
                  <c:v>0.34476732466428706</c:v>
                </c:pt>
              </c:numCache>
            </c:numRef>
          </c:val>
          <c:smooth val="0"/>
          <c:extLst>
            <c:ext xmlns:c16="http://schemas.microsoft.com/office/drawing/2014/chart" uri="{C3380CC4-5D6E-409C-BE32-E72D297353CC}">
              <c16:uniqueId val="{00000004-AF73-457B-AAFE-F4DAD9AD3202}"/>
            </c:ext>
          </c:extLst>
        </c:ser>
        <c:dLbls>
          <c:showLegendKey val="0"/>
          <c:showVal val="0"/>
          <c:showCatName val="0"/>
          <c:showSerName val="0"/>
          <c:showPercent val="0"/>
          <c:showBubbleSize val="0"/>
        </c:dLbls>
        <c:marker val="1"/>
        <c:smooth val="0"/>
        <c:axId val="288839552"/>
        <c:axId val="288841088"/>
      </c:lineChart>
      <c:dateAx>
        <c:axId val="288839552"/>
        <c:scaling>
          <c:orientation val="minMax"/>
          <c:max val="44682"/>
          <c:min val="43525"/>
        </c:scaling>
        <c:delete val="0"/>
        <c:axPos val="b"/>
        <c:numFmt formatCode="[$-409]mmm\-yy;@" sourceLinked="0"/>
        <c:majorTickMark val="out"/>
        <c:minorTickMark val="none"/>
        <c:tickLblPos val="low"/>
        <c:spPr>
          <a:ln w="3175">
            <a:solidFill>
              <a:srgbClr val="7F8080"/>
            </a:solidFill>
            <a:prstDash val="solid"/>
          </a:ln>
        </c:spPr>
        <c:txPr>
          <a:bodyPr rot="-5400000" vert="horz"/>
          <a:lstStyle/>
          <a:p>
            <a:pPr>
              <a:defRPr sz="800" b="0">
                <a:solidFill>
                  <a:srgbClr val="000000"/>
                </a:solidFill>
                <a:latin typeface="Arial"/>
                <a:ea typeface="Arial"/>
                <a:cs typeface="Arial"/>
              </a:defRPr>
            </a:pPr>
            <a:endParaRPr lang="en-US"/>
          </a:p>
        </c:txPr>
        <c:crossAx val="288841088"/>
        <c:crosses val="autoZero"/>
        <c:auto val="1"/>
        <c:lblOffset val="100"/>
        <c:baseTimeUnit val="months"/>
        <c:majorUnit val="1"/>
        <c:majorTimeUnit val="months"/>
      </c:dateAx>
      <c:valAx>
        <c:axId val="288841088"/>
        <c:scaling>
          <c:orientation val="minMax"/>
        </c:scaling>
        <c:delete val="0"/>
        <c:axPos val="l"/>
        <c:majorGridlines>
          <c:spPr>
            <a:ln w="3175">
              <a:solidFill>
                <a:srgbClr val="7F8080"/>
              </a:solidFill>
              <a:prstDash val="solid"/>
            </a:ln>
          </c:spPr>
        </c:majorGridlines>
        <c:numFmt formatCode="#,##0.0" sourceLinked="0"/>
        <c:majorTickMark val="out"/>
        <c:minorTickMark val="none"/>
        <c:tickLblPos val="nextTo"/>
        <c:spPr>
          <a:ln w="3175">
            <a:solidFill>
              <a:srgbClr val="7F8080"/>
            </a:solidFill>
            <a:prstDash val="solid"/>
          </a:ln>
        </c:spPr>
        <c:txPr>
          <a:bodyPr/>
          <a:lstStyle/>
          <a:p>
            <a:pPr>
              <a:defRPr sz="800" b="0">
                <a:solidFill>
                  <a:srgbClr val="000000"/>
                </a:solidFill>
                <a:latin typeface="Arial"/>
                <a:ea typeface="Arial"/>
                <a:cs typeface="Arial"/>
              </a:defRPr>
            </a:pPr>
            <a:endParaRPr lang="en-US"/>
          </a:p>
        </c:txPr>
        <c:crossAx val="288839552"/>
        <c:crosses val="autoZero"/>
        <c:crossBetween val="between"/>
        <c:majorUnit val="0.5"/>
      </c:valAx>
      <c:spPr>
        <a:noFill/>
        <a:ln>
          <a:noFill/>
        </a:ln>
      </c:spPr>
    </c:plotArea>
    <c:legend>
      <c:legendPos val="b"/>
      <c:layout>
        <c:manualLayout>
          <c:xMode val="edge"/>
          <c:yMode val="edge"/>
          <c:x val="0"/>
          <c:y val="0.88883463541666663"/>
          <c:w val="1"/>
          <c:h val="5.8566623263888888E-2"/>
        </c:manualLayout>
      </c:layout>
      <c:overlay val="0"/>
      <c:txPr>
        <a:bodyPr/>
        <a:lstStyle/>
        <a:p>
          <a:pPr>
            <a:defRPr sz="800" b="0">
              <a:solidFill>
                <a:srgbClr val="000000"/>
              </a:solidFill>
              <a:latin typeface="Arial" panose="020B0604020202020204" pitchFamily="34" charset="0"/>
            </a:defRPr>
          </a:pPr>
          <a:endParaRPr lang="en-US"/>
        </a:p>
      </c:txPr>
    </c:legend>
    <c:plotVisOnly val="1"/>
    <c:dispBlanksAs val="gap"/>
    <c:showDLblsOverMax val="0"/>
  </c:chart>
  <c:spPr>
    <a:noFill/>
    <a:ln w="6350" cmpd="sng">
      <a:solidFill>
        <a:srgbClr val="7F8080"/>
      </a:solidFill>
      <a:prstDash val="solid"/>
    </a:ln>
  </c:spPr>
  <c:txPr>
    <a:bodyPr/>
    <a:lstStyle/>
    <a:p>
      <a:pPr>
        <a:defRPr sz="700">
          <a:latin typeface="Arial" pitchFamily="34" charset="0"/>
          <a:cs typeface="Arial"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5519713261648748E-2"/>
          <c:y val="7.2347005208333329E-2"/>
          <c:w val="0.89786887694145756"/>
          <c:h val="0.74758572048611116"/>
        </c:manualLayout>
      </c:layout>
      <c:lineChart>
        <c:grouping val="standard"/>
        <c:varyColors val="0"/>
        <c:ser>
          <c:idx val="2"/>
          <c:order val="0"/>
          <c:tx>
            <c:strRef>
              <c:f>'Graph for Tracker billion gpm'!$J$14</c:f>
              <c:strCache>
                <c:ptCount val="1"/>
                <c:pt idx="0">
                  <c:v>Chemical Demand</c:v>
                </c:pt>
              </c:strCache>
            </c:strRef>
          </c:tx>
          <c:spPr>
            <a:ln>
              <a:solidFill>
                <a:schemeClr val="tx1"/>
              </a:solidFill>
            </a:ln>
          </c:spPr>
          <c:marker>
            <c:symbol val="none"/>
          </c:marke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gpm'!$K$14:$CI$14</c:f>
              <c:numCache>
                <c:formatCode>#,##0.000</c:formatCode>
                <c:ptCount val="77"/>
                <c:pt idx="0">
                  <c:v>0.7574590618488557</c:v>
                </c:pt>
                <c:pt idx="1">
                  <c:v>0.76011355454090956</c:v>
                </c:pt>
                <c:pt idx="2">
                  <c:v>0.69830998495277796</c:v>
                </c:pt>
                <c:pt idx="3">
                  <c:v>0.67905303258156358</c:v>
                </c:pt>
                <c:pt idx="4">
                  <c:v>0.64293365295506444</c:v>
                </c:pt>
                <c:pt idx="5">
                  <c:v>0.66139730986897871</c:v>
                </c:pt>
                <c:pt idx="6">
                  <c:v>0.74653220441575396</c:v>
                </c:pt>
                <c:pt idx="7">
                  <c:v>0.87358268904719016</c:v>
                </c:pt>
                <c:pt idx="8">
                  <c:v>0.8271857637658776</c:v>
                </c:pt>
                <c:pt idx="9">
                  <c:v>0.78612448102607724</c:v>
                </c:pt>
                <c:pt idx="10">
                  <c:v>0.77360449062470227</c:v>
                </c:pt>
                <c:pt idx="11">
                  <c:v>0.81927757872993112</c:v>
                </c:pt>
                <c:pt idx="12">
                  <c:v>0.8188112336243325</c:v>
                </c:pt>
                <c:pt idx="13">
                  <c:v>0.77510262093806159</c:v>
                </c:pt>
                <c:pt idx="14">
                  <c:v>0.86997104068489883</c:v>
                </c:pt>
                <c:pt idx="15">
                  <c:v>0.83923447397399165</c:v>
                </c:pt>
                <c:pt idx="16">
                  <c:v>0.80739814573768165</c:v>
                </c:pt>
                <c:pt idx="17">
                  <c:v>0.79946309402324889</c:v>
                </c:pt>
                <c:pt idx="18">
                  <c:v>0.8044601615736332</c:v>
                </c:pt>
                <c:pt idx="19">
                  <c:v>0.78051920702039035</c:v>
                </c:pt>
                <c:pt idx="20">
                  <c:v>0.70513202954871634</c:v>
                </c:pt>
                <c:pt idx="21">
                  <c:v>0.71992963977722124</c:v>
                </c:pt>
                <c:pt idx="22">
                  <c:v>0.75077866127178805</c:v>
                </c:pt>
                <c:pt idx="23">
                  <c:v>0.75769745801316368</c:v>
                </c:pt>
                <c:pt idx="24">
                  <c:v>0.75913193235415788</c:v>
                </c:pt>
                <c:pt idx="25">
                  <c:v>0.76909661796486339</c:v>
                </c:pt>
                <c:pt idx="26">
                  <c:v>0.78245169314898899</c:v>
                </c:pt>
                <c:pt idx="27">
                  <c:v>0.76444933724144615</c:v>
                </c:pt>
                <c:pt idx="28">
                  <c:v>0.70822161714706067</c:v>
                </c:pt>
                <c:pt idx="29">
                  <c:v>0.74266179613378058</c:v>
                </c:pt>
                <c:pt idx="30">
                  <c:v>0.75905882894017274</c:v>
                </c:pt>
                <c:pt idx="31">
                  <c:v>0.75673010942928765</c:v>
                </c:pt>
                <c:pt idx="32">
                  <c:v>0.74788438120714573</c:v>
                </c:pt>
                <c:pt idx="33">
                  <c:v>0.74023785602443504</c:v>
                </c:pt>
                <c:pt idx="34">
                  <c:v>0.74023785602443504</c:v>
                </c:pt>
                <c:pt idx="35">
                  <c:v>0.74023785602443504</c:v>
                </c:pt>
                <c:pt idx="36">
                  <c:v>0.72723139511408796</c:v>
                </c:pt>
                <c:pt idx="37">
                  <c:v>0.72723139511408796</c:v>
                </c:pt>
                <c:pt idx="38">
                  <c:v>0.72723139511408796</c:v>
                </c:pt>
                <c:pt idx="39">
                  <c:v>0.72723139511408796</c:v>
                </c:pt>
                <c:pt idx="40">
                  <c:v>0.72723139511408796</c:v>
                </c:pt>
                <c:pt idx="41">
                  <c:v>0.72723139511408796</c:v>
                </c:pt>
                <c:pt idx="42">
                  <c:v>0.72723139511408796</c:v>
                </c:pt>
                <c:pt idx="43">
                  <c:v>0.72723139511408796</c:v>
                </c:pt>
                <c:pt idx="44">
                  <c:v>0.72723139511408796</c:v>
                </c:pt>
                <c:pt idx="45">
                  <c:v>0.72723139511408796</c:v>
                </c:pt>
                <c:pt idx="46">
                  <c:v>0.72723139511408796</c:v>
                </c:pt>
                <c:pt idx="47">
                  <c:v>0.72723139511408796</c:v>
                </c:pt>
                <c:pt idx="48">
                  <c:v>0.72541441483446989</c:v>
                </c:pt>
                <c:pt idx="49">
                  <c:v>0.72541441483446989</c:v>
                </c:pt>
                <c:pt idx="50">
                  <c:v>0.72541441483446989</c:v>
                </c:pt>
                <c:pt idx="51">
                  <c:v>0.72541441483446989</c:v>
                </c:pt>
                <c:pt idx="52">
                  <c:v>0.72541441483446989</c:v>
                </c:pt>
                <c:pt idx="53">
                  <c:v>0.72541441483446989</c:v>
                </c:pt>
                <c:pt idx="54">
                  <c:v>0.72541441483446989</c:v>
                </c:pt>
                <c:pt idx="55">
                  <c:v>0.72541441483446989</c:v>
                </c:pt>
                <c:pt idx="56">
                  <c:v>0.72541441483446989</c:v>
                </c:pt>
                <c:pt idx="57">
                  <c:v>0.72541441483446989</c:v>
                </c:pt>
                <c:pt idx="58">
                  <c:v>0.80711357265380168</c:v>
                </c:pt>
                <c:pt idx="59">
                  <c:v>0.82515594895276922</c:v>
                </c:pt>
                <c:pt idx="60">
                  <c:v>0.83787156835586796</c:v>
                </c:pt>
                <c:pt idx="61">
                  <c:v>0.5994720174448116</c:v>
                </c:pt>
                <c:pt idx="62">
                  <c:v>0.64294766499465772</c:v>
                </c:pt>
                <c:pt idx="63">
                  <c:v>0.77652938319209452</c:v>
                </c:pt>
                <c:pt idx="64">
                  <c:v>0.79712002994540099</c:v>
                </c:pt>
                <c:pt idx="65">
                  <c:v>0.81833014258204628</c:v>
                </c:pt>
                <c:pt idx="66">
                  <c:v>0.8305298173275748</c:v>
                </c:pt>
                <c:pt idx="67">
                  <c:v>0.83177768125939122</c:v>
                </c:pt>
                <c:pt idx="68">
                  <c:v>0.82141355300592556</c:v>
                </c:pt>
                <c:pt idx="69">
                  <c:v>0.81712206453131109</c:v>
                </c:pt>
                <c:pt idx="70">
                  <c:v>0.81523108001742306</c:v>
                </c:pt>
                <c:pt idx="71">
                  <c:v>0.81962363440503694</c:v>
                </c:pt>
                <c:pt idx="72">
                  <c:v>0.83257698242866962</c:v>
                </c:pt>
                <c:pt idx="73">
                  <c:v>0.81537285586987807</c:v>
                </c:pt>
                <c:pt idx="74">
                  <c:v>0.78794580143461235</c:v>
                </c:pt>
                <c:pt idx="75">
                  <c:v>0.7783727276116158</c:v>
                </c:pt>
                <c:pt idx="76">
                  <c:v>0.7803335969574412</c:v>
                </c:pt>
              </c:numCache>
            </c:numRef>
          </c:val>
          <c:smooth val="0"/>
          <c:extLst>
            <c:ext xmlns:c16="http://schemas.microsoft.com/office/drawing/2014/chart" uri="{C3380CC4-5D6E-409C-BE32-E72D297353CC}">
              <c16:uniqueId val="{00000000-CFAE-41E6-ABB4-353D882C3C16}"/>
            </c:ext>
          </c:extLst>
        </c:ser>
        <c:ser>
          <c:idx val="3"/>
          <c:order val="1"/>
          <c:tx>
            <c:strRef>
              <c:f>'Graph for Tracker billion gpm'!$J$15</c:f>
              <c:strCache>
                <c:ptCount val="1"/>
                <c:pt idx="0">
                  <c:v>Exports</c:v>
                </c:pt>
              </c:strCache>
            </c:strRef>
          </c:tx>
          <c:spPr>
            <a:ln>
              <a:solidFill>
                <a:srgbClr val="FFC000"/>
              </a:solidFill>
            </a:ln>
          </c:spPr>
          <c:marker>
            <c:symbol val="none"/>
          </c:marke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gpm'!$K$15:$CI$15</c:f>
              <c:numCache>
                <c:formatCode>#,##0.000</c:formatCode>
                <c:ptCount val="77"/>
                <c:pt idx="0">
                  <c:v>1.1055028645161291</c:v>
                </c:pt>
                <c:pt idx="1">
                  <c:v>1.1290434206896551</c:v>
                </c:pt>
                <c:pt idx="2">
                  <c:v>0.85928639999999989</c:v>
                </c:pt>
                <c:pt idx="3">
                  <c:v>0.89439840000000004</c:v>
                </c:pt>
                <c:pt idx="4">
                  <c:v>1.1411708903225806</c:v>
                </c:pt>
                <c:pt idx="5">
                  <c:v>0.94772608000000003</c:v>
                </c:pt>
                <c:pt idx="6">
                  <c:v>0.96410756129032271</c:v>
                </c:pt>
                <c:pt idx="7">
                  <c:v>0.86270492903225815</c:v>
                </c:pt>
                <c:pt idx="8">
                  <c:v>0.76012159999999995</c:v>
                </c:pt>
                <c:pt idx="9">
                  <c:v>1.1000661677419354</c:v>
                </c:pt>
                <c:pt idx="10">
                  <c:v>1.08413088</c:v>
                </c:pt>
                <c:pt idx="11">
                  <c:v>1.3452529548387093</c:v>
                </c:pt>
                <c:pt idx="12">
                  <c:v>1.3312905290322581</c:v>
                </c:pt>
                <c:pt idx="13">
                  <c:v>1.1456669793103447</c:v>
                </c:pt>
                <c:pt idx="14">
                  <c:v>1.2893208774193547</c:v>
                </c:pt>
                <c:pt idx="15">
                  <c:v>1.1401823999999998</c:v>
                </c:pt>
                <c:pt idx="16">
                  <c:v>1.091705187096774</c:v>
                </c:pt>
                <c:pt idx="17">
                  <c:v>0.96509055999999993</c:v>
                </c:pt>
                <c:pt idx="18">
                  <c:v>1.0148088774193547</c:v>
                </c:pt>
                <c:pt idx="19">
                  <c:v>0.91373574193548379</c:v>
                </c:pt>
                <c:pt idx="20">
                  <c:v>1.1792228995257485</c:v>
                </c:pt>
                <c:pt idx="21">
                  <c:v>1.3326654285580066</c:v>
                </c:pt>
                <c:pt idx="22">
                  <c:v>1.1957787395257484</c:v>
                </c:pt>
                <c:pt idx="23">
                  <c:v>1.2789162672676839</c:v>
                </c:pt>
                <c:pt idx="24">
                  <c:v>1.0845955446870386</c:v>
                </c:pt>
                <c:pt idx="25">
                  <c:v>1.0450676995257484</c:v>
                </c:pt>
                <c:pt idx="26">
                  <c:v>1.135461609203168</c:v>
                </c:pt>
                <c:pt idx="27">
                  <c:v>1.1185748995257485</c:v>
                </c:pt>
                <c:pt idx="28">
                  <c:v>1.2804401898483291</c:v>
                </c:pt>
                <c:pt idx="29">
                  <c:v>1.1195112195257484</c:v>
                </c:pt>
                <c:pt idx="30">
                  <c:v>1.3724521640418776</c:v>
                </c:pt>
                <c:pt idx="31">
                  <c:v>1.318744189848329</c:v>
                </c:pt>
                <c:pt idx="32">
                  <c:v>1.0512449795257486</c:v>
                </c:pt>
                <c:pt idx="33">
                  <c:v>1.1847213769451035</c:v>
                </c:pt>
                <c:pt idx="34">
                  <c:v>1.3258846595257483</c:v>
                </c:pt>
                <c:pt idx="35">
                  <c:v>1.485345996299942</c:v>
                </c:pt>
                <c:pt idx="36">
                  <c:v>1.3150768052319928</c:v>
                </c:pt>
                <c:pt idx="37">
                  <c:v>1.138691592328767</c:v>
                </c:pt>
                <c:pt idx="38">
                  <c:v>1.1725282632965091</c:v>
                </c:pt>
                <c:pt idx="39">
                  <c:v>1.4893160723287673</c:v>
                </c:pt>
                <c:pt idx="40">
                  <c:v>1.3857538632965092</c:v>
                </c:pt>
                <c:pt idx="41">
                  <c:v>1.4784207123287672</c:v>
                </c:pt>
                <c:pt idx="42">
                  <c:v>1.5170995149094124</c:v>
                </c:pt>
                <c:pt idx="43">
                  <c:v>1.3219962374900571</c:v>
                </c:pt>
                <c:pt idx="44">
                  <c:v>1.4350095123287667</c:v>
                </c:pt>
                <c:pt idx="45">
                  <c:v>1.4919341987803798</c:v>
                </c:pt>
                <c:pt idx="46">
                  <c:v>1.479697512328767</c:v>
                </c:pt>
                <c:pt idx="47">
                  <c:v>1.5769855536190898</c:v>
                </c:pt>
                <c:pt idx="48">
                  <c:v>1.6128595149094125</c:v>
                </c:pt>
                <c:pt idx="49">
                  <c:v>1.5205947371563535</c:v>
                </c:pt>
                <c:pt idx="50">
                  <c:v>1.7072603407158637</c:v>
                </c:pt>
                <c:pt idx="51">
                  <c:v>1.549410792328767</c:v>
                </c:pt>
                <c:pt idx="52">
                  <c:v>1.3446079536190894</c:v>
                </c:pt>
                <c:pt idx="53">
                  <c:v>1.5962693523287672</c:v>
                </c:pt>
                <c:pt idx="54">
                  <c:v>1.5553623278126383</c:v>
                </c:pt>
                <c:pt idx="55">
                  <c:v>1.4542068181352186</c:v>
                </c:pt>
                <c:pt idx="56">
                  <c:v>1.544431272328767</c:v>
                </c:pt>
                <c:pt idx="57">
                  <c:v>1.7559846761997346</c:v>
                </c:pt>
                <c:pt idx="58">
                  <c:v>1.6988249600000001</c:v>
                </c:pt>
                <c:pt idx="59">
                  <c:v>2.0317182967741934</c:v>
                </c:pt>
                <c:pt idx="60">
                  <c:v>1.8752897032258062</c:v>
                </c:pt>
                <c:pt idx="61">
                  <c:v>1.5400944000000001</c:v>
                </c:pt>
                <c:pt idx="62">
                  <c:v>1.506871122580645</c:v>
                </c:pt>
                <c:pt idx="63">
                  <c:v>1.7914780799999999</c:v>
                </c:pt>
                <c:pt idx="64">
                  <c:v>1.8945084093367275</c:v>
                </c:pt>
                <c:pt idx="65">
                  <c:v>1.7338058811906389</c:v>
                </c:pt>
                <c:pt idx="66">
                  <c:v>1.7195516286107539</c:v>
                </c:pt>
                <c:pt idx="67">
                  <c:v>1.6633114923429093</c:v>
                </c:pt>
                <c:pt idx="68">
                  <c:v>1.6456402929914862</c:v>
                </c:pt>
                <c:pt idx="69">
                  <c:v>1.6457938301782205</c:v>
                </c:pt>
                <c:pt idx="70">
                  <c:v>1.6420819432521707</c:v>
                </c:pt>
                <c:pt idx="71">
                  <c:v>1.7056281285246435</c:v>
                </c:pt>
                <c:pt idx="72">
                  <c:v>1.570914693056366</c:v>
                </c:pt>
                <c:pt idx="73">
                  <c:v>1.4880930392074951</c:v>
                </c:pt>
                <c:pt idx="74">
                  <c:v>1.498072100818024</c:v>
                </c:pt>
                <c:pt idx="75">
                  <c:v>1.4992675338543286</c:v>
                </c:pt>
                <c:pt idx="76">
                  <c:v>1.7229223324239322</c:v>
                </c:pt>
              </c:numCache>
            </c:numRef>
          </c:val>
          <c:smooth val="0"/>
          <c:extLst>
            <c:ext xmlns:c16="http://schemas.microsoft.com/office/drawing/2014/chart" uri="{C3380CC4-5D6E-409C-BE32-E72D297353CC}">
              <c16:uniqueId val="{00000001-CFAE-41E6-ABB4-353D882C3C16}"/>
            </c:ext>
          </c:extLst>
        </c:ser>
        <c:ser>
          <c:idx val="0"/>
          <c:order val="2"/>
          <c:tx>
            <c:strRef>
              <c:f>'Graph for Tracker billion gpm'!$J$13</c:f>
              <c:strCache>
                <c:ptCount val="1"/>
                <c:pt idx="0">
                  <c:v>Domestic Demand (Non-Petchem) </c:v>
                </c:pt>
              </c:strCache>
            </c:strRef>
          </c:tx>
          <c:marker>
            <c:symbol val="none"/>
          </c:marke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gpm'!$K$13:$CI$13</c:f>
              <c:numCache>
                <c:formatCode>#,##0.000</c:formatCode>
                <c:ptCount val="77"/>
                <c:pt idx="0">
                  <c:v>1.0583985089066399</c:v>
                </c:pt>
                <c:pt idx="1">
                  <c:v>0.99058553381348136</c:v>
                </c:pt>
                <c:pt idx="2">
                  <c:v>0.7459749649159555</c:v>
                </c:pt>
                <c:pt idx="3">
                  <c:v>0.56473886424231212</c:v>
                </c:pt>
                <c:pt idx="4">
                  <c:v>0.50023405531616305</c:v>
                </c:pt>
                <c:pt idx="5">
                  <c:v>0.49313141176500774</c:v>
                </c:pt>
                <c:pt idx="6">
                  <c:v>0.50448383925839602</c:v>
                </c:pt>
                <c:pt idx="7">
                  <c:v>0.56072718734573324</c:v>
                </c:pt>
                <c:pt idx="8">
                  <c:v>0.61451026439330114</c:v>
                </c:pt>
                <c:pt idx="9">
                  <c:v>0.76172471810486031</c:v>
                </c:pt>
                <c:pt idx="10">
                  <c:v>0.84834553268522139</c:v>
                </c:pt>
                <c:pt idx="11">
                  <c:v>0.99468893962025084</c:v>
                </c:pt>
                <c:pt idx="12">
                  <c:v>1.0595871587289931</c:v>
                </c:pt>
                <c:pt idx="13">
                  <c:v>0.98654739304977135</c:v>
                </c:pt>
                <c:pt idx="14">
                  <c:v>0.75212362426020207</c:v>
                </c:pt>
                <c:pt idx="15">
                  <c:v>0.58655875969483839</c:v>
                </c:pt>
                <c:pt idx="16">
                  <c:v>0.50396271415329685</c:v>
                </c:pt>
                <c:pt idx="17">
                  <c:v>0.48853464368097232</c:v>
                </c:pt>
                <c:pt idx="18">
                  <c:v>0.48570354407492755</c:v>
                </c:pt>
                <c:pt idx="19">
                  <c:v>0.54039565900823572</c:v>
                </c:pt>
                <c:pt idx="20">
                  <c:v>0.60254420628157901</c:v>
                </c:pt>
                <c:pt idx="21">
                  <c:v>0.78931646909212794</c:v>
                </c:pt>
                <c:pt idx="22">
                  <c:v>0.8709735671906732</c:v>
                </c:pt>
                <c:pt idx="23">
                  <c:v>0.9753632940861634</c:v>
                </c:pt>
                <c:pt idx="24">
                  <c:v>1.1978769751369014</c:v>
                </c:pt>
                <c:pt idx="25">
                  <c:v>0.98622527114821767</c:v>
                </c:pt>
                <c:pt idx="26">
                  <c:v>0.77156054511927274</c:v>
                </c:pt>
                <c:pt idx="27">
                  <c:v>0.67709153720096182</c:v>
                </c:pt>
                <c:pt idx="28">
                  <c:v>0.51206500427684276</c:v>
                </c:pt>
                <c:pt idx="29">
                  <c:v>0.57308864982292684</c:v>
                </c:pt>
                <c:pt idx="30">
                  <c:v>0.50563890711987824</c:v>
                </c:pt>
                <c:pt idx="31">
                  <c:v>0.57387252711813697</c:v>
                </c:pt>
                <c:pt idx="32">
                  <c:v>0.62915224856472352</c:v>
                </c:pt>
                <c:pt idx="33">
                  <c:v>0.82775779880839029</c:v>
                </c:pt>
                <c:pt idx="34">
                  <c:v>0.91318364911613015</c:v>
                </c:pt>
                <c:pt idx="35">
                  <c:v>1.0125515596987977</c:v>
                </c:pt>
                <c:pt idx="36">
                  <c:v>1.1274706748029029</c:v>
                </c:pt>
                <c:pt idx="37">
                  <c:v>1.0950780909455522</c:v>
                </c:pt>
                <c:pt idx="38">
                  <c:v>0.79949920634724148</c:v>
                </c:pt>
                <c:pt idx="39">
                  <c:v>0.52734939550909754</c:v>
                </c:pt>
                <c:pt idx="40">
                  <c:v>0.47855809753754319</c:v>
                </c:pt>
                <c:pt idx="41">
                  <c:v>0.46047690075858699</c:v>
                </c:pt>
                <c:pt idx="42">
                  <c:v>0.46674404693171734</c:v>
                </c:pt>
                <c:pt idx="43">
                  <c:v>0.55549104362669</c:v>
                </c:pt>
                <c:pt idx="44">
                  <c:v>0.56613432135923314</c:v>
                </c:pt>
                <c:pt idx="45">
                  <c:v>0.72300629215194823</c:v>
                </c:pt>
                <c:pt idx="46">
                  <c:v>0.7921524029674708</c:v>
                </c:pt>
                <c:pt idx="47">
                  <c:v>0.9178133785690975</c:v>
                </c:pt>
                <c:pt idx="48">
                  <c:v>0.95201702709738467</c:v>
                </c:pt>
                <c:pt idx="49">
                  <c:v>0.89219771407931081</c:v>
                </c:pt>
                <c:pt idx="50">
                  <c:v>0.67352437529517573</c:v>
                </c:pt>
                <c:pt idx="51">
                  <c:v>0.50795024027417901</c:v>
                </c:pt>
                <c:pt idx="52">
                  <c:v>0.44335348114690754</c:v>
                </c:pt>
                <c:pt idx="53">
                  <c:v>0.42823317745652728</c:v>
                </c:pt>
                <c:pt idx="54">
                  <c:v>0.453055629439853</c:v>
                </c:pt>
                <c:pt idx="55">
                  <c:v>0.51131633504662721</c:v>
                </c:pt>
                <c:pt idx="56">
                  <c:v>0.54679162529927772</c:v>
                </c:pt>
                <c:pt idx="57">
                  <c:v>0.69765354352071796</c:v>
                </c:pt>
                <c:pt idx="58">
                  <c:v>0.79987470488830381</c:v>
                </c:pt>
                <c:pt idx="59">
                  <c:v>1.1473581403403363</c:v>
                </c:pt>
                <c:pt idx="60">
                  <c:v>1.1968707025400782</c:v>
                </c:pt>
                <c:pt idx="61">
                  <c:v>1.3005289779608511</c:v>
                </c:pt>
                <c:pt idx="62">
                  <c:v>0.96858263841260739</c:v>
                </c:pt>
                <c:pt idx="63">
                  <c:v>0.76613472621106282</c:v>
                </c:pt>
                <c:pt idx="64">
                  <c:v>0.74181432939034964</c:v>
                </c:pt>
                <c:pt idx="65">
                  <c:v>0.44119611955710503</c:v>
                </c:pt>
                <c:pt idx="66">
                  <c:v>0.41541498657198567</c:v>
                </c:pt>
                <c:pt idx="67">
                  <c:v>0.5437241889032719</c:v>
                </c:pt>
                <c:pt idx="68">
                  <c:v>0.60122334515458742</c:v>
                </c:pt>
                <c:pt idx="69">
                  <c:v>0.81814883294688978</c:v>
                </c:pt>
                <c:pt idx="70">
                  <c:v>0.89829840122909388</c:v>
                </c:pt>
                <c:pt idx="71">
                  <c:v>1.1373175137551286</c:v>
                </c:pt>
                <c:pt idx="72">
                  <c:v>1.2725111323686404</c:v>
                </c:pt>
                <c:pt idx="73">
                  <c:v>1.17959883476048</c:v>
                </c:pt>
                <c:pt idx="74">
                  <c:v>0.93498604972075428</c:v>
                </c:pt>
                <c:pt idx="75">
                  <c:v>0.67320417328807891</c:v>
                </c:pt>
                <c:pt idx="76">
                  <c:v>0.47686197899908911</c:v>
                </c:pt>
              </c:numCache>
            </c:numRef>
          </c:val>
          <c:smooth val="0"/>
          <c:extLst>
            <c:ext xmlns:c16="http://schemas.microsoft.com/office/drawing/2014/chart" uri="{C3380CC4-5D6E-409C-BE32-E72D297353CC}">
              <c16:uniqueId val="{00000002-CFAE-41E6-ABB4-353D882C3C16}"/>
            </c:ext>
          </c:extLst>
        </c:ser>
        <c:ser>
          <c:idx val="1"/>
          <c:order val="3"/>
          <c:tx>
            <c:strRef>
              <c:f>'Graph for Tracker billion gpm'!$J$12</c:f>
              <c:strCache>
                <c:ptCount val="1"/>
                <c:pt idx="0">
                  <c:v>Total Supply </c:v>
                </c:pt>
              </c:strCache>
            </c:strRef>
          </c:tx>
          <c:marker>
            <c:symbol val="none"/>
          </c:marker>
          <c:cat>
            <c:numRef>
              <c:f>'Graph for Tracker billion gpm'!$K$4:$CI$4</c:f>
              <c:numCache>
                <c:formatCode>[$-409]mmm\-yy;@</c:formatCode>
                <c:ptCount val="7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numCache>
            </c:numRef>
          </c:cat>
          <c:val>
            <c:numRef>
              <c:f>'Graph for Tracker billion gpm'!$K$12:$CI$12</c:f>
              <c:numCache>
                <c:formatCode>#,##0.000</c:formatCode>
                <c:ptCount val="77"/>
                <c:pt idx="0">
                  <c:v>2.3674755096774192</c:v>
                </c:pt>
                <c:pt idx="1">
                  <c:v>2.4393043862068962</c:v>
                </c:pt>
                <c:pt idx="2">
                  <c:v>2.4134403096774193</c:v>
                </c:pt>
                <c:pt idx="3">
                  <c:v>2.3922124800000004</c:v>
                </c:pt>
                <c:pt idx="4">
                  <c:v>2.4036377806451616</c:v>
                </c:pt>
                <c:pt idx="5">
                  <c:v>2.3602924800000005</c:v>
                </c:pt>
                <c:pt idx="6">
                  <c:v>2.3785548387096771</c:v>
                </c:pt>
                <c:pt idx="7">
                  <c:v>2.3881102451612901</c:v>
                </c:pt>
                <c:pt idx="8">
                  <c:v>2.3808576018035166</c:v>
                </c:pt>
                <c:pt idx="9">
                  <c:v>2.3728041514809357</c:v>
                </c:pt>
                <c:pt idx="10">
                  <c:v>2.4664895986035167</c:v>
                </c:pt>
                <c:pt idx="11">
                  <c:v>2.4166297760486781</c:v>
                </c:pt>
                <c:pt idx="12">
                  <c:v>2.4778350786551293</c:v>
                </c:pt>
                <c:pt idx="13">
                  <c:v>2.4307870106482761</c:v>
                </c:pt>
                <c:pt idx="14">
                  <c:v>2.4837273870938392</c:v>
                </c:pt>
                <c:pt idx="15">
                  <c:v>2.4436412626035167</c:v>
                </c:pt>
                <c:pt idx="16">
                  <c:v>2.5016463277906129</c:v>
                </c:pt>
                <c:pt idx="17">
                  <c:v>2.4920582399999995</c:v>
                </c:pt>
                <c:pt idx="18">
                  <c:v>2.4965558709677413</c:v>
                </c:pt>
                <c:pt idx="19">
                  <c:v>2.4686966236285377</c:v>
                </c:pt>
                <c:pt idx="20">
                  <c:v>2.4118908937920782</c:v>
                </c:pt>
                <c:pt idx="21">
                  <c:v>2.6104789362370173</c:v>
                </c:pt>
                <c:pt idx="22">
                  <c:v>2.632429234895179</c:v>
                </c:pt>
                <c:pt idx="23">
                  <c:v>2.6589113937196327</c:v>
                </c:pt>
                <c:pt idx="24">
                  <c:v>2.7274831544472002</c:v>
                </c:pt>
                <c:pt idx="25">
                  <c:v>2.71896934455307</c:v>
                </c:pt>
                <c:pt idx="26">
                  <c:v>2.6902711102047774</c:v>
                </c:pt>
                <c:pt idx="27">
                  <c:v>2.6853441042827146</c:v>
                </c:pt>
                <c:pt idx="28">
                  <c:v>2.6801547318718173</c:v>
                </c:pt>
                <c:pt idx="29">
                  <c:v>2.7051293722292682</c:v>
                </c:pt>
                <c:pt idx="30">
                  <c:v>2.7555769351773849</c:v>
                </c:pt>
                <c:pt idx="31">
                  <c:v>2.8202377505895222</c:v>
                </c:pt>
                <c:pt idx="32">
                  <c:v>2.845846677196763</c:v>
                </c:pt>
                <c:pt idx="33">
                  <c:v>2.8679119029007589</c:v>
                </c:pt>
                <c:pt idx="34">
                  <c:v>2.9618123373287872</c:v>
                </c:pt>
                <c:pt idx="35">
                  <c:v>2.9930979220192904</c:v>
                </c:pt>
                <c:pt idx="36">
                  <c:v>2.9664936253700782</c:v>
                </c:pt>
                <c:pt idx="37">
                  <c:v>2.8883624632859783</c:v>
                </c:pt>
                <c:pt idx="38">
                  <c:v>2.8303594716123017</c:v>
                </c:pt>
                <c:pt idx="39">
                  <c:v>2.8502014363077075</c:v>
                </c:pt>
                <c:pt idx="40">
                  <c:v>2.8371581029700415</c:v>
                </c:pt>
                <c:pt idx="41">
                  <c:v>2.8657093455897291</c:v>
                </c:pt>
                <c:pt idx="42">
                  <c:v>2.8810112131233643</c:v>
                </c:pt>
                <c:pt idx="43">
                  <c:v>2.9134937415505413</c:v>
                </c:pt>
                <c:pt idx="44">
                  <c:v>3.0058338450546263</c:v>
                </c:pt>
                <c:pt idx="45">
                  <c:v>3.0135626755406526</c:v>
                </c:pt>
                <c:pt idx="46">
                  <c:v>2.8105383537110926</c:v>
                </c:pt>
                <c:pt idx="47">
                  <c:v>2.9685742344271868</c:v>
                </c:pt>
                <c:pt idx="48">
                  <c:v>3.3312604485930826</c:v>
                </c:pt>
                <c:pt idx="49">
                  <c:v>2.4570993654088853</c:v>
                </c:pt>
                <c:pt idx="50">
                  <c:v>2.8636525385812246</c:v>
                </c:pt>
                <c:pt idx="51">
                  <c:v>2.5200639238186477</c:v>
                </c:pt>
                <c:pt idx="52">
                  <c:v>2.6175876406930341</c:v>
                </c:pt>
                <c:pt idx="53">
                  <c:v>2.8003778850519705</c:v>
                </c:pt>
                <c:pt idx="54">
                  <c:v>3.0039936138131682</c:v>
                </c:pt>
                <c:pt idx="55">
                  <c:v>3.0065654676195601</c:v>
                </c:pt>
                <c:pt idx="56">
                  <c:v>2.8240844396444675</c:v>
                </c:pt>
                <c:pt idx="57">
                  <c:v>2.9738626987991581</c:v>
                </c:pt>
                <c:pt idx="58">
                  <c:v>3.1882297231561383</c:v>
                </c:pt>
                <c:pt idx="59">
                  <c:v>2.6479523794252557</c:v>
                </c:pt>
                <c:pt idx="60">
                  <c:v>3.0784269022302588</c:v>
                </c:pt>
                <c:pt idx="61">
                  <c:v>2.1369062690827154</c:v>
                </c:pt>
                <c:pt idx="62">
                  <c:v>3.0964611844507579</c:v>
                </c:pt>
                <c:pt idx="63">
                  <c:v>3.3381971378625619</c:v>
                </c:pt>
                <c:pt idx="64">
                  <c:v>3.6372180982391109</c:v>
                </c:pt>
                <c:pt idx="65">
                  <c:v>3.497625305146582</c:v>
                </c:pt>
                <c:pt idx="66">
                  <c:v>3.2324606510239025</c:v>
                </c:pt>
                <c:pt idx="67">
                  <c:v>3.2008296727952228</c:v>
                </c:pt>
                <c:pt idx="68">
                  <c:v>3.1860984970733042</c:v>
                </c:pt>
                <c:pt idx="69">
                  <c:v>3.2600013977120028</c:v>
                </c:pt>
                <c:pt idx="70">
                  <c:v>3.3256754946950338</c:v>
                </c:pt>
                <c:pt idx="71">
                  <c:v>3.4356065068035746</c:v>
                </c:pt>
                <c:pt idx="72">
                  <c:v>3.4227409353145029</c:v>
                </c:pt>
                <c:pt idx="73">
                  <c:v>3.3234283699158746</c:v>
                </c:pt>
                <c:pt idx="74">
                  <c:v>3.3481045745544984</c:v>
                </c:pt>
                <c:pt idx="75">
                  <c:v>3.3068686668195637</c:v>
                </c:pt>
                <c:pt idx="76">
                  <c:v>3.3248852330447498</c:v>
                </c:pt>
              </c:numCache>
            </c:numRef>
          </c:val>
          <c:smooth val="0"/>
          <c:extLst>
            <c:ext xmlns:c16="http://schemas.microsoft.com/office/drawing/2014/chart" uri="{C3380CC4-5D6E-409C-BE32-E72D297353CC}">
              <c16:uniqueId val="{00000006-CFAE-41E6-ABB4-353D882C3C16}"/>
            </c:ext>
          </c:extLst>
        </c:ser>
        <c:dLbls>
          <c:showLegendKey val="0"/>
          <c:showVal val="0"/>
          <c:showCatName val="0"/>
          <c:showSerName val="0"/>
          <c:showPercent val="0"/>
          <c:showBubbleSize val="0"/>
        </c:dLbls>
        <c:smooth val="0"/>
        <c:axId val="288839552"/>
        <c:axId val="288841088"/>
      </c:lineChart>
      <c:dateAx>
        <c:axId val="288839552"/>
        <c:scaling>
          <c:orientation val="minMax"/>
          <c:max val="44682"/>
          <c:min val="43525"/>
        </c:scaling>
        <c:delete val="0"/>
        <c:axPos val="b"/>
        <c:numFmt formatCode="[$-409]mmm\-yy;@" sourceLinked="0"/>
        <c:majorTickMark val="out"/>
        <c:minorTickMark val="none"/>
        <c:tickLblPos val="low"/>
        <c:spPr>
          <a:ln w="3175">
            <a:solidFill>
              <a:srgbClr val="7F8080"/>
            </a:solidFill>
            <a:prstDash val="solid"/>
          </a:ln>
        </c:spPr>
        <c:txPr>
          <a:bodyPr rot="-5400000" vert="horz"/>
          <a:lstStyle/>
          <a:p>
            <a:pPr>
              <a:defRPr sz="800" b="0">
                <a:solidFill>
                  <a:srgbClr val="000000"/>
                </a:solidFill>
                <a:latin typeface="Arial"/>
                <a:ea typeface="Arial"/>
                <a:cs typeface="Arial"/>
              </a:defRPr>
            </a:pPr>
            <a:endParaRPr lang="en-US"/>
          </a:p>
        </c:txPr>
        <c:crossAx val="288841088"/>
        <c:crosses val="autoZero"/>
        <c:auto val="1"/>
        <c:lblOffset val="100"/>
        <c:baseTimeUnit val="months"/>
        <c:majorUnit val="1"/>
        <c:majorTimeUnit val="months"/>
      </c:dateAx>
      <c:valAx>
        <c:axId val="288841088"/>
        <c:scaling>
          <c:orientation val="minMax"/>
        </c:scaling>
        <c:delete val="0"/>
        <c:axPos val="l"/>
        <c:majorGridlines>
          <c:spPr>
            <a:ln w="3175">
              <a:solidFill>
                <a:srgbClr val="7F8080"/>
              </a:solidFill>
              <a:prstDash val="solid"/>
            </a:ln>
          </c:spPr>
        </c:majorGridlines>
        <c:numFmt formatCode="#,##0.0" sourceLinked="0"/>
        <c:majorTickMark val="out"/>
        <c:minorTickMark val="none"/>
        <c:tickLblPos val="nextTo"/>
        <c:spPr>
          <a:ln w="3175">
            <a:solidFill>
              <a:srgbClr val="7F8080"/>
            </a:solidFill>
            <a:prstDash val="solid"/>
          </a:ln>
        </c:spPr>
        <c:txPr>
          <a:bodyPr/>
          <a:lstStyle/>
          <a:p>
            <a:pPr>
              <a:defRPr sz="800" b="0">
                <a:solidFill>
                  <a:srgbClr val="000000"/>
                </a:solidFill>
                <a:latin typeface="Arial"/>
                <a:ea typeface="Arial"/>
                <a:cs typeface="Arial"/>
              </a:defRPr>
            </a:pPr>
            <a:endParaRPr lang="en-US"/>
          </a:p>
        </c:txPr>
        <c:crossAx val="288839552"/>
        <c:crosses val="autoZero"/>
        <c:crossBetween val="between"/>
        <c:majorUnit val="0.5"/>
      </c:valAx>
      <c:spPr>
        <a:noFill/>
        <a:ln>
          <a:noFill/>
        </a:ln>
      </c:spPr>
    </c:plotArea>
    <c:legend>
      <c:legendPos val="b"/>
      <c:layout>
        <c:manualLayout>
          <c:xMode val="edge"/>
          <c:yMode val="edge"/>
          <c:x val="0"/>
          <c:y val="0.85093858506944442"/>
          <c:w val="1"/>
          <c:h val="9.6462673611111105E-2"/>
        </c:manualLayout>
      </c:layout>
      <c:overlay val="0"/>
      <c:txPr>
        <a:bodyPr/>
        <a:lstStyle/>
        <a:p>
          <a:pPr>
            <a:defRPr sz="800" b="0">
              <a:solidFill>
                <a:srgbClr val="000000"/>
              </a:solidFill>
              <a:latin typeface="Arial" panose="020B0604020202020204" pitchFamily="34" charset="0"/>
            </a:defRPr>
          </a:pPr>
          <a:endParaRPr lang="en-US"/>
        </a:p>
      </c:txPr>
    </c:legend>
    <c:plotVisOnly val="1"/>
    <c:dispBlanksAs val="gap"/>
    <c:showDLblsOverMax val="0"/>
  </c:chart>
  <c:spPr>
    <a:noFill/>
    <a:ln w="6350" cmpd="sng">
      <a:solidFill>
        <a:srgbClr val="7F8080"/>
      </a:solidFill>
      <a:prstDash val="solid"/>
    </a:ln>
  </c:spPr>
  <c:txPr>
    <a:bodyPr/>
    <a:lstStyle/>
    <a:p>
      <a:pPr>
        <a:defRPr sz="700">
          <a:latin typeface="Arial" pitchFamily="34" charset="0"/>
          <a:cs typeface="Arial"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73865</xdr:colOff>
      <xdr:row>20</xdr:row>
      <xdr:rowOff>33853</xdr:rowOff>
    </xdr:from>
    <xdr:to>
      <xdr:col>7</xdr:col>
      <xdr:colOff>864365</xdr:colOff>
      <xdr:row>41</xdr:row>
      <xdr:rowOff>32173</xdr:rowOff>
    </xdr:to>
    <xdr:graphicFrame macro="">
      <xdr:nvGraphicFramePr>
        <xdr:cNvPr id="2" name="Chart1">
          <a:extLst>
            <a:ext uri="{FF2B5EF4-FFF2-40B4-BE49-F238E27FC236}">
              <a16:creationId xmlns:a16="http://schemas.microsoft.com/office/drawing/2014/main" id="{4B8931D4-84EE-4980-86CC-2A0008AD5F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61606</xdr:colOff>
      <xdr:row>580</xdr:row>
      <xdr:rowOff>24696</xdr:rowOff>
    </xdr:from>
    <xdr:to>
      <xdr:col>4</xdr:col>
      <xdr:colOff>638047</xdr:colOff>
      <xdr:row>580</xdr:row>
      <xdr:rowOff>24696</xdr:rowOff>
    </xdr:to>
    <xdr:cxnSp macro="">
      <xdr:nvCxnSpPr>
        <xdr:cNvPr id="3" name="Straight Arrow Connector 2">
          <a:extLst>
            <a:ext uri="{FF2B5EF4-FFF2-40B4-BE49-F238E27FC236}">
              <a16:creationId xmlns:a16="http://schemas.microsoft.com/office/drawing/2014/main" id="{D831771F-B027-46AB-B6E5-F68F68B08CF2}"/>
            </a:ext>
          </a:extLst>
        </xdr:cNvPr>
        <xdr:cNvCxnSpPr/>
      </xdr:nvCxnSpPr>
      <xdr:spPr>
        <a:xfrm rot="16200000">
          <a:off x="3275907" y="100983415"/>
          <a:ext cx="0" cy="1643241"/>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56027</xdr:colOff>
      <xdr:row>583</xdr:row>
      <xdr:rowOff>145676</xdr:rowOff>
    </xdr:from>
    <xdr:to>
      <xdr:col>2</xdr:col>
      <xdr:colOff>1047750</xdr:colOff>
      <xdr:row>586</xdr:row>
      <xdr:rowOff>67235</xdr:rowOff>
    </xdr:to>
    <xdr:sp macro="" textlink="">
      <xdr:nvSpPr>
        <xdr:cNvPr id="4" name="TextBox 1">
          <a:extLst>
            <a:ext uri="{FF2B5EF4-FFF2-40B4-BE49-F238E27FC236}">
              <a16:creationId xmlns:a16="http://schemas.microsoft.com/office/drawing/2014/main" id="{05A541B0-9255-4B8B-A54A-E1FCC6C2EBFE}"/>
            </a:ext>
          </a:extLst>
        </xdr:cNvPr>
        <xdr:cNvSpPr txBox="1"/>
      </xdr:nvSpPr>
      <xdr:spPr>
        <a:xfrm>
          <a:off x="315107" y="102451796"/>
          <a:ext cx="2058523" cy="447339"/>
        </a:xfrm>
        <a:prstGeom prst="rect">
          <a:avLst/>
        </a:prstGeom>
        <a:solidFill>
          <a:srgbClr val="FAFAFA"/>
        </a:solidFill>
        <a:ln w="19050" cmpd="sng">
          <a:solidFill>
            <a:srgbClr val="000000"/>
          </a:solidFill>
          <a:prstDash val="solid"/>
        </a:ln>
      </xdr:spPr>
      <xdr:txBody>
        <a:bodyPr vert="horz"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0" i="0" baseline="0">
              <a:latin typeface="+mn-lt"/>
              <a:ea typeface="+mn-ea"/>
              <a:cs typeface="+mn-cs"/>
            </a:rPr>
            <a:t>Type your text here. Type your text here. Type your text </a:t>
          </a:r>
          <a:endParaRPr lang="en-US" sz="1100">
            <a:latin typeface="+mn-lt"/>
            <a:ea typeface="+mn-ea"/>
            <a:cs typeface="+mn-cs"/>
          </a:endParaRPr>
        </a:p>
      </xdr:txBody>
    </xdr:sp>
    <xdr:clientData/>
  </xdr:twoCellAnchor>
  <xdr:twoCellAnchor>
    <xdr:from>
      <xdr:col>3</xdr:col>
      <xdr:colOff>61605</xdr:colOff>
      <xdr:row>585</xdr:row>
      <xdr:rowOff>78442</xdr:rowOff>
    </xdr:from>
    <xdr:to>
      <xdr:col>4</xdr:col>
      <xdr:colOff>638046</xdr:colOff>
      <xdr:row>585</xdr:row>
      <xdr:rowOff>78442</xdr:rowOff>
    </xdr:to>
    <xdr:sp macro="" textlink="">
      <xdr:nvSpPr>
        <xdr:cNvPr id="5" name="Straight Connector 4">
          <a:extLst>
            <a:ext uri="{FF2B5EF4-FFF2-40B4-BE49-F238E27FC236}">
              <a16:creationId xmlns:a16="http://schemas.microsoft.com/office/drawing/2014/main" id="{7E80D778-D185-4934-8A24-CF5CC5AE598F}"/>
            </a:ext>
          </a:extLst>
        </xdr:cNvPr>
        <xdr:cNvSpPr/>
      </xdr:nvSpPr>
      <xdr:spPr>
        <a:xfrm>
          <a:off x="2454285" y="102735082"/>
          <a:ext cx="1643241" cy="0"/>
        </a:xfrm>
        <a:prstGeom prst="line">
          <a:avLst/>
        </a:prstGeom>
        <a:ln w="19050" cap="rnd" cmpd="sng">
          <a:solidFill>
            <a:srgbClr val="000000"/>
          </a:solidFill>
          <a:prstDash val="solid"/>
          <a:headEnd type="none" w="lg" len="lg"/>
          <a:tailEnd type="triangle" w="lg" len="lg"/>
        </a:ln>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n-US"/>
        </a:p>
      </xdr:txBody>
    </xdr:sp>
    <xdr:clientData/>
  </xdr:twoCellAnchor>
  <xdr:twoCellAnchor>
    <xdr:from>
      <xdr:col>1</xdr:col>
      <xdr:colOff>56027</xdr:colOff>
      <xdr:row>579</xdr:row>
      <xdr:rowOff>0</xdr:rowOff>
    </xdr:from>
    <xdr:to>
      <xdr:col>2</xdr:col>
      <xdr:colOff>257174</xdr:colOff>
      <xdr:row>581</xdr:row>
      <xdr:rowOff>8846</xdr:rowOff>
    </xdr:to>
    <xdr:sp macro="" textlink="">
      <xdr:nvSpPr>
        <xdr:cNvPr id="6" name="TextBox 1">
          <a:extLst>
            <a:ext uri="{FF2B5EF4-FFF2-40B4-BE49-F238E27FC236}">
              <a16:creationId xmlns:a16="http://schemas.microsoft.com/office/drawing/2014/main" id="{D682DEF4-DB0D-4D31-B02E-0066CF4C8101}"/>
            </a:ext>
          </a:extLst>
        </xdr:cNvPr>
        <xdr:cNvSpPr txBox="1"/>
      </xdr:nvSpPr>
      <xdr:spPr>
        <a:xfrm>
          <a:off x="315107" y="101605080"/>
          <a:ext cx="1267947" cy="359366"/>
        </a:xfrm>
        <a:prstGeom prst="rect">
          <a:avLst/>
        </a:prstGeom>
        <a:solidFill>
          <a:srgbClr val="FAFAFA"/>
        </a:solidFill>
        <a:ln w="9525" cmpd="sng">
          <a:solidFill>
            <a:srgbClr val="000000"/>
          </a:solidFill>
          <a:prstDash val="solid"/>
        </a:ln>
      </xdr:spPr>
      <xdr:txBody>
        <a:bodyPr vert="horz"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b="0" i="0" baseline="0">
              <a:latin typeface="+mn-lt"/>
              <a:ea typeface="+mn-ea"/>
              <a:cs typeface="+mn-cs"/>
            </a:rPr>
            <a:t>Type your text here. Type your text here. Type your text here. Type your text here</a:t>
          </a:r>
          <a:endParaRPr lang="en-US" sz="600">
            <a:latin typeface="+mn-lt"/>
            <a:ea typeface="+mn-ea"/>
            <a:cs typeface="+mn-cs"/>
          </a:endParaRPr>
        </a:p>
      </xdr:txBody>
    </xdr:sp>
    <xdr:clientData/>
  </xdr:twoCellAnchor>
  <xdr:twoCellAnchor>
    <xdr:from>
      <xdr:col>1</xdr:col>
      <xdr:colOff>0</xdr:colOff>
      <xdr:row>45</xdr:row>
      <xdr:rowOff>0</xdr:rowOff>
    </xdr:from>
    <xdr:to>
      <xdr:col>7</xdr:col>
      <xdr:colOff>790500</xdr:colOff>
      <xdr:row>66</xdr:row>
      <xdr:rowOff>5940</xdr:rowOff>
    </xdr:to>
    <xdr:graphicFrame macro="">
      <xdr:nvGraphicFramePr>
        <xdr:cNvPr id="7" name="Chart1">
          <a:extLst>
            <a:ext uri="{FF2B5EF4-FFF2-40B4-BE49-F238E27FC236}">
              <a16:creationId xmlns:a16="http://schemas.microsoft.com/office/drawing/2014/main" id="{2B102098-6C1B-4BA7-9D51-62C1E5F2DB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68</xdr:row>
      <xdr:rowOff>0</xdr:rowOff>
    </xdr:from>
    <xdr:to>
      <xdr:col>7</xdr:col>
      <xdr:colOff>790500</xdr:colOff>
      <xdr:row>89</xdr:row>
      <xdr:rowOff>5940</xdr:rowOff>
    </xdr:to>
    <xdr:graphicFrame macro="">
      <xdr:nvGraphicFramePr>
        <xdr:cNvPr id="8" name="Chart1">
          <a:extLst>
            <a:ext uri="{FF2B5EF4-FFF2-40B4-BE49-F238E27FC236}">
              <a16:creationId xmlns:a16="http://schemas.microsoft.com/office/drawing/2014/main" id="{FC6D780C-4C10-4F56-A243-D51832EFF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1</cdr:x>
      <cdr:y>0.05857</cdr:y>
    </cdr:to>
    <cdr:sp macro="" textlink="'Graph for Tracker million bpd'!$B$4:$E$4">
      <cdr:nvSpPr>
        <cdr:cNvPr id="2" name="txtboxChartTitle"/>
        <cdr:cNvSpPr txBox="1"/>
      </cdr:nvSpPr>
      <cdr:spPr>
        <a:xfrm xmlns:a="http://schemas.openxmlformats.org/drawingml/2006/main">
          <a:off x="0" y="0"/>
          <a:ext cx="6696000" cy="215900"/>
        </a:xfrm>
        <a:prstGeom xmlns:a="http://schemas.openxmlformats.org/drawingml/2006/main" prst="rect">
          <a:avLst/>
        </a:prstGeom>
        <a:solidFill xmlns:a="http://schemas.openxmlformats.org/drawingml/2006/main">
          <a:srgbClr val="7F8080"/>
        </a:solidFill>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0" rtlCol="0" anchor="ctr" anchorCtr="0"/>
        <a:lstStyle xmlns:a="http://schemas.openxmlformats.org/drawingml/2006/main"/>
        <a:p xmlns:a="http://schemas.openxmlformats.org/drawingml/2006/main">
          <a:pPr algn="l"/>
          <a:fld id="{5346657E-3331-4EE8-B01B-9E4017DE6B1E}" type="TxLink">
            <a:rPr lang="en-US" sz="1000" b="1" i="0" u="none" strike="noStrike">
              <a:solidFill>
                <a:srgbClr val="FFFFFF"/>
              </a:solidFill>
              <a:latin typeface="Arial" panose="020B0604020202020204" pitchFamily="34" charset="0"/>
              <a:cs typeface="Arial" pitchFamily="34" charset="0"/>
            </a:rPr>
            <a:pPr algn="l"/>
            <a:t>US propane supply and demand</a:t>
          </a:fld>
          <a:endParaRPr lang="en-US" sz="1000" b="1" i="0" u="none" strike="noStrike">
            <a:solidFill>
              <a:srgbClr val="FFFFFF"/>
            </a:solidFill>
            <a:latin typeface="Arial" panose="020B0604020202020204" pitchFamily="34" charset="0"/>
            <a:cs typeface="Arial" pitchFamily="34" charset="0"/>
          </a:endParaRPr>
        </a:p>
      </cdr:txBody>
    </cdr:sp>
  </cdr:relSizeAnchor>
  <cdr:relSizeAnchor xmlns:cdr="http://schemas.openxmlformats.org/drawingml/2006/chartDrawing">
    <cdr:from>
      <cdr:x>0</cdr:x>
      <cdr:y>0.95177</cdr:y>
    </cdr:from>
    <cdr:to>
      <cdr:x>0.77573</cdr:x>
      <cdr:y>1</cdr:y>
    </cdr:to>
    <cdr:sp macro="" textlink="'Graph for Tracker million bpd'!$C$593">
      <cdr:nvSpPr>
        <cdr:cNvPr id="6" name="txtBoxSourceLine"/>
        <cdr:cNvSpPr txBox="1"/>
      </cdr:nvSpPr>
      <cdr:spPr>
        <a:xfrm xmlns:a="http://schemas.openxmlformats.org/drawingml/2006/main">
          <a:off x="0" y="3670300"/>
          <a:ext cx="51943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vertOverflow="clip" wrap="square" lIns="76200" tIns="0" rIns="76200" bIns="76200" rtlCol="0" anchor="b"/>
        <a:lstStyle xmlns:a="http://schemas.openxmlformats.org/drawingml/2006/main"/>
        <a:p xmlns:a="http://schemas.openxmlformats.org/drawingml/2006/main">
          <a:pPr algn="l"/>
          <a:fld id="{B23CE50E-03B5-4DC7-84FB-CC0A7C609598}" type="TxLink">
            <a:rPr lang="en-US" sz="600" b="0" i="0" u="none" strike="noStrike">
              <a:solidFill>
                <a:srgbClr val="000000"/>
              </a:solidFill>
              <a:latin typeface="Arial" panose="020B0604020202020204" pitchFamily="34" charset="0"/>
              <a:cs typeface="Arial" pitchFamily="34" charset="0"/>
            </a:rPr>
            <a:pPr algn="l"/>
            <a:t>Source: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0.78568</cdr:x>
      <cdr:y>0.95177</cdr:y>
    </cdr:from>
    <cdr:to>
      <cdr:x>1</cdr:x>
      <cdr:y>1</cdr:y>
    </cdr:to>
    <cdr:sp macro="" textlink="'Graph for Tracker million bpd'!$C$594">
      <cdr:nvSpPr>
        <cdr:cNvPr id="4" name="txtboxCopyrightLine"/>
        <cdr:cNvSpPr txBox="1"/>
      </cdr:nvSpPr>
      <cdr:spPr>
        <a:xfrm xmlns:a="http://schemas.openxmlformats.org/drawingml/2006/main">
          <a:off x="5260900" y="3670300"/>
          <a:ext cx="14351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76200" rtlCol="0" anchor="b"/>
        <a:lstStyle xmlns:a="http://schemas.openxmlformats.org/drawingml/2006/main">
          <a:lvl1pPr marL="0" indent="0">
            <a:defRPr sz="1100">
              <a:latin typeface="Tahoma"/>
            </a:defRPr>
          </a:lvl1pPr>
          <a:lvl2pPr marL="457200" indent="0">
            <a:defRPr sz="1100">
              <a:latin typeface="Tahoma"/>
            </a:defRPr>
          </a:lvl2pPr>
          <a:lvl3pPr marL="914400" indent="0">
            <a:defRPr sz="1100">
              <a:latin typeface="Tahoma"/>
            </a:defRPr>
          </a:lvl3pPr>
          <a:lvl4pPr marL="1371600" indent="0">
            <a:defRPr sz="1100">
              <a:latin typeface="Tahoma"/>
            </a:defRPr>
          </a:lvl4pPr>
          <a:lvl5pPr marL="1828800" indent="0">
            <a:defRPr sz="1100">
              <a:latin typeface="Tahoma"/>
            </a:defRPr>
          </a:lvl5pPr>
          <a:lvl6pPr marL="2286000" indent="0">
            <a:defRPr sz="1100">
              <a:latin typeface="Tahoma"/>
            </a:defRPr>
          </a:lvl6pPr>
          <a:lvl7pPr marL="2743200" indent="0">
            <a:defRPr sz="1100">
              <a:latin typeface="Tahoma"/>
            </a:defRPr>
          </a:lvl7pPr>
          <a:lvl8pPr marL="3200400" indent="0">
            <a:defRPr sz="1100">
              <a:latin typeface="Tahoma"/>
            </a:defRPr>
          </a:lvl8pPr>
          <a:lvl9pPr marL="3657600" indent="0">
            <a:defRPr sz="1100">
              <a:latin typeface="Tahoma"/>
            </a:defRPr>
          </a:lvl9pPr>
        </a:lstStyle>
        <a:p xmlns:a="http://schemas.openxmlformats.org/drawingml/2006/main">
          <a:pPr algn="r"/>
          <a:fld id="{297BB979-4DED-4E95-840F-40FD431E7C95}" type="TxLink">
            <a:rPr lang="en-US" sz="600" b="0" i="0" u="none" strike="noStrike">
              <a:solidFill>
                <a:srgbClr val="000000"/>
              </a:solidFill>
              <a:latin typeface="Arial" panose="020B0604020202020204" pitchFamily="34" charset="0"/>
              <a:cs typeface="Arial" pitchFamily="34" charset="0"/>
            </a:rPr>
            <a:pPr algn="r"/>
            <a:t>© 2021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2.83751E-6</cdr:x>
      <cdr:y>0.10305</cdr:y>
    </cdr:from>
    <cdr:to>
      <cdr:x>0.03794</cdr:x>
      <cdr:y>0.75235</cdr:y>
    </cdr:to>
    <cdr:sp macro="" textlink="'Graph for Tracker million bpd'!$B$10:$E$10">
      <cdr:nvSpPr>
        <cdr:cNvPr id="5" name="txtBoxPrimaryYAxisLabel"/>
        <cdr:cNvSpPr txBox="1"/>
      </cdr:nvSpPr>
      <cdr:spPr>
        <a:xfrm xmlns:a="http://schemas.openxmlformats.org/drawingml/2006/main" rot="16200000">
          <a:off x="-1069771" y="1449671"/>
          <a:ext cx="2393580"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vert="horz" wrap="square" lIns="76200" tIns="76200" rIns="76200" bIns="76200" rtlCol="0" anchor="t">
          <a:noAutofit/>
        </a:bodyPr>
        <a:lstStyle xmlns:a="http://schemas.openxmlformats.org/drawingml/2006/main"/>
        <a:p xmlns:a="http://schemas.openxmlformats.org/drawingml/2006/main">
          <a:pPr algn="ctr"/>
          <a:fld id="{4B975B6B-27D4-4E16-9720-8A2505AD9221}" type="TxLink">
            <a:rPr lang="en-US" sz="800" b="1" i="0" u="none" strike="noStrike" dirty="0" err="1" smtClean="0">
              <a:solidFill>
                <a:srgbClr val="000000"/>
              </a:solidFill>
              <a:latin typeface="Arial" panose="020B0604020202020204" pitchFamily="34" charset="0"/>
              <a:cs typeface="Arial"/>
            </a:rPr>
            <a:pPr algn="ctr"/>
            <a:t>million b/d</a:t>
          </a:fld>
          <a:endParaRPr lang="en-US" sz="800" b="1" dirty="0" err="1">
            <a:solidFill>
              <a:srgbClr val="000000"/>
            </a:solidFill>
            <a:latin typeface="Arial" panose="020B0604020202020204" pitchFamily="34" charset="0"/>
          </a:endParaRPr>
        </a:p>
      </cdr:txBody>
    </cdr:sp>
  </cdr:relSizeAnchor>
  <cdr:relSizeAnchor xmlns:cdr="http://schemas.openxmlformats.org/drawingml/2006/chartDrawing">
    <cdr:from>
      <cdr:x>0.09114</cdr:x>
      <cdr:y>0.81993</cdr:y>
    </cdr:from>
    <cdr:to>
      <cdr:x>0.97636</cdr:x>
      <cdr:y>0.88883</cdr:y>
    </cdr:to>
    <cdr:sp macro="" textlink="'Graph for Tracker million bpd'!$B$7:$E$7">
      <cdr:nvSpPr>
        <cdr:cNvPr id="7" name="txtBoxPrimaryXAxisLabel"/>
        <cdr:cNvSpPr txBox="1"/>
      </cdr:nvSpPr>
      <cdr:spPr>
        <a:xfrm xmlns:a="http://schemas.openxmlformats.org/drawingml/2006/main">
          <a:off x="610273" y="3022600"/>
          <a:ext cx="5927434"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horz" wrap="square" lIns="76200" tIns="76200" rIns="76200" bIns="76200"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3F7699B-4BCD-4342-A983-902152AF6500}" type="TxLink">
            <a:rPr lang="en-US" sz="800" b="1" i="0" u="none" strike="noStrike" dirty="0" err="1" smtClean="0">
              <a:solidFill>
                <a:srgbClr val="000000"/>
              </a:solidFill>
              <a:latin typeface="Arial" panose="020B0604020202020204" pitchFamily="34" charset="0"/>
              <a:cs typeface="Arial"/>
            </a:rPr>
            <a:pPr algn="ctr"/>
            <a:t> </a:t>
          </a:fld>
          <a:endParaRPr lang="en-US" sz="800" b="1" dirty="0" err="1">
            <a:solidFill>
              <a:srgbClr val="000000"/>
            </a:solidFill>
            <a:latin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1</cdr:x>
      <cdr:y>0.05857</cdr:y>
    </cdr:to>
    <cdr:sp macro="" textlink="'Graph for Tracker million bpd'!$B$4:$E$4">
      <cdr:nvSpPr>
        <cdr:cNvPr id="2" name="txtboxChartTitle"/>
        <cdr:cNvSpPr txBox="1"/>
      </cdr:nvSpPr>
      <cdr:spPr>
        <a:xfrm xmlns:a="http://schemas.openxmlformats.org/drawingml/2006/main">
          <a:off x="0" y="0"/>
          <a:ext cx="6696000" cy="215900"/>
        </a:xfrm>
        <a:prstGeom xmlns:a="http://schemas.openxmlformats.org/drawingml/2006/main" prst="rect">
          <a:avLst/>
        </a:prstGeom>
        <a:solidFill xmlns:a="http://schemas.openxmlformats.org/drawingml/2006/main">
          <a:srgbClr val="7F8080"/>
        </a:solidFill>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0" rtlCol="0" anchor="ctr" anchorCtr="0"/>
        <a:lstStyle xmlns:a="http://schemas.openxmlformats.org/drawingml/2006/main"/>
        <a:p xmlns:a="http://schemas.openxmlformats.org/drawingml/2006/main">
          <a:pPr algn="l"/>
          <a:fld id="{5346657E-3331-4EE8-B01B-9E4017DE6B1E}" type="TxLink">
            <a:rPr lang="en-US" sz="1000" b="1" i="0" u="none" strike="noStrike">
              <a:solidFill>
                <a:srgbClr val="FFFFFF"/>
              </a:solidFill>
              <a:latin typeface="Arial" panose="020B0604020202020204" pitchFamily="34" charset="0"/>
              <a:cs typeface="Arial" pitchFamily="34" charset="0"/>
            </a:rPr>
            <a:pPr algn="l"/>
            <a:t>US propane supply and demand</a:t>
          </a:fld>
          <a:endParaRPr lang="en-US" sz="1000" b="1" i="0" u="none" strike="noStrike">
            <a:solidFill>
              <a:srgbClr val="FFFFFF"/>
            </a:solidFill>
            <a:latin typeface="Arial" panose="020B0604020202020204" pitchFamily="34" charset="0"/>
            <a:cs typeface="Arial" pitchFamily="34" charset="0"/>
          </a:endParaRPr>
        </a:p>
      </cdr:txBody>
    </cdr:sp>
  </cdr:relSizeAnchor>
  <cdr:relSizeAnchor xmlns:cdr="http://schemas.openxmlformats.org/drawingml/2006/chartDrawing">
    <cdr:from>
      <cdr:x>0</cdr:x>
      <cdr:y>0.95177</cdr:y>
    </cdr:from>
    <cdr:to>
      <cdr:x>0.77573</cdr:x>
      <cdr:y>1</cdr:y>
    </cdr:to>
    <cdr:sp macro="" textlink="'Graph for Tracker million bpd'!$C$593">
      <cdr:nvSpPr>
        <cdr:cNvPr id="6" name="txtBoxSourceLine"/>
        <cdr:cNvSpPr txBox="1"/>
      </cdr:nvSpPr>
      <cdr:spPr>
        <a:xfrm xmlns:a="http://schemas.openxmlformats.org/drawingml/2006/main">
          <a:off x="0" y="3670300"/>
          <a:ext cx="51943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vertOverflow="clip" wrap="square" lIns="76200" tIns="0" rIns="76200" bIns="76200" rtlCol="0" anchor="b"/>
        <a:lstStyle xmlns:a="http://schemas.openxmlformats.org/drawingml/2006/main"/>
        <a:p xmlns:a="http://schemas.openxmlformats.org/drawingml/2006/main">
          <a:pPr algn="l"/>
          <a:fld id="{B23CE50E-03B5-4DC7-84FB-CC0A7C609598}" type="TxLink">
            <a:rPr lang="en-US" sz="600" b="0" i="0" u="none" strike="noStrike">
              <a:solidFill>
                <a:srgbClr val="000000"/>
              </a:solidFill>
              <a:latin typeface="Arial" panose="020B0604020202020204" pitchFamily="34" charset="0"/>
              <a:cs typeface="Arial" pitchFamily="34" charset="0"/>
            </a:rPr>
            <a:pPr algn="l"/>
            <a:t>Source: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0.78568</cdr:x>
      <cdr:y>0.95177</cdr:y>
    </cdr:from>
    <cdr:to>
      <cdr:x>1</cdr:x>
      <cdr:y>1</cdr:y>
    </cdr:to>
    <cdr:sp macro="" textlink="'Graph for Tracker million bpd'!$C$594">
      <cdr:nvSpPr>
        <cdr:cNvPr id="4" name="txtboxCopyrightLine"/>
        <cdr:cNvSpPr txBox="1"/>
      </cdr:nvSpPr>
      <cdr:spPr>
        <a:xfrm xmlns:a="http://schemas.openxmlformats.org/drawingml/2006/main">
          <a:off x="5260900" y="3670300"/>
          <a:ext cx="14351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76200" rtlCol="0" anchor="b"/>
        <a:lstStyle xmlns:a="http://schemas.openxmlformats.org/drawingml/2006/main">
          <a:lvl1pPr marL="0" indent="0">
            <a:defRPr sz="1100">
              <a:latin typeface="Tahoma"/>
            </a:defRPr>
          </a:lvl1pPr>
          <a:lvl2pPr marL="457200" indent="0">
            <a:defRPr sz="1100">
              <a:latin typeface="Tahoma"/>
            </a:defRPr>
          </a:lvl2pPr>
          <a:lvl3pPr marL="914400" indent="0">
            <a:defRPr sz="1100">
              <a:latin typeface="Tahoma"/>
            </a:defRPr>
          </a:lvl3pPr>
          <a:lvl4pPr marL="1371600" indent="0">
            <a:defRPr sz="1100">
              <a:latin typeface="Tahoma"/>
            </a:defRPr>
          </a:lvl4pPr>
          <a:lvl5pPr marL="1828800" indent="0">
            <a:defRPr sz="1100">
              <a:latin typeface="Tahoma"/>
            </a:defRPr>
          </a:lvl5pPr>
          <a:lvl6pPr marL="2286000" indent="0">
            <a:defRPr sz="1100">
              <a:latin typeface="Tahoma"/>
            </a:defRPr>
          </a:lvl6pPr>
          <a:lvl7pPr marL="2743200" indent="0">
            <a:defRPr sz="1100">
              <a:latin typeface="Tahoma"/>
            </a:defRPr>
          </a:lvl7pPr>
          <a:lvl8pPr marL="3200400" indent="0">
            <a:defRPr sz="1100">
              <a:latin typeface="Tahoma"/>
            </a:defRPr>
          </a:lvl8pPr>
          <a:lvl9pPr marL="3657600" indent="0">
            <a:defRPr sz="1100">
              <a:latin typeface="Tahoma"/>
            </a:defRPr>
          </a:lvl9pPr>
        </a:lstStyle>
        <a:p xmlns:a="http://schemas.openxmlformats.org/drawingml/2006/main">
          <a:pPr algn="r"/>
          <a:fld id="{297BB979-4DED-4E95-840F-40FD431E7C95}" type="TxLink">
            <a:rPr lang="en-US" sz="600" b="0" i="0" u="none" strike="noStrike">
              <a:solidFill>
                <a:srgbClr val="000000"/>
              </a:solidFill>
              <a:latin typeface="Arial" panose="020B0604020202020204" pitchFamily="34" charset="0"/>
              <a:cs typeface="Arial" pitchFamily="34" charset="0"/>
            </a:rPr>
            <a:pPr algn="r"/>
            <a:t>© 2021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2.83751E-6</cdr:x>
      <cdr:y>0.10305</cdr:y>
    </cdr:from>
    <cdr:to>
      <cdr:x>0.03794</cdr:x>
      <cdr:y>0.75235</cdr:y>
    </cdr:to>
    <cdr:sp macro="" textlink="'Graph for Tracker million bpd'!$B$10:$E$10">
      <cdr:nvSpPr>
        <cdr:cNvPr id="5" name="txtBoxPrimaryYAxisLabel"/>
        <cdr:cNvSpPr txBox="1"/>
      </cdr:nvSpPr>
      <cdr:spPr>
        <a:xfrm xmlns:a="http://schemas.openxmlformats.org/drawingml/2006/main" rot="16200000">
          <a:off x="-1069771" y="1449671"/>
          <a:ext cx="2393580"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vert="horz" wrap="square" lIns="76200" tIns="76200" rIns="76200" bIns="76200" rtlCol="0" anchor="t">
          <a:noAutofit/>
        </a:bodyPr>
        <a:lstStyle xmlns:a="http://schemas.openxmlformats.org/drawingml/2006/main"/>
        <a:p xmlns:a="http://schemas.openxmlformats.org/drawingml/2006/main">
          <a:pPr algn="ctr"/>
          <a:fld id="{4B975B6B-27D4-4E16-9720-8A2505AD9221}" type="TxLink">
            <a:rPr lang="en-US" sz="800" b="1" i="0" u="none" strike="noStrike" dirty="0" err="1" smtClean="0">
              <a:solidFill>
                <a:srgbClr val="000000"/>
              </a:solidFill>
              <a:latin typeface="Arial" panose="020B0604020202020204" pitchFamily="34" charset="0"/>
              <a:cs typeface="Arial"/>
            </a:rPr>
            <a:pPr algn="ctr"/>
            <a:t>million b/d</a:t>
          </a:fld>
          <a:endParaRPr lang="en-US" sz="800" b="1" dirty="0" err="1">
            <a:solidFill>
              <a:srgbClr val="000000"/>
            </a:solidFill>
            <a:latin typeface="Arial" panose="020B0604020202020204" pitchFamily="34" charset="0"/>
          </a:endParaRPr>
        </a:p>
      </cdr:txBody>
    </cdr:sp>
  </cdr:relSizeAnchor>
  <cdr:relSizeAnchor xmlns:cdr="http://schemas.openxmlformats.org/drawingml/2006/chartDrawing">
    <cdr:from>
      <cdr:x>0.09114</cdr:x>
      <cdr:y>0.81993</cdr:y>
    </cdr:from>
    <cdr:to>
      <cdr:x>0.97636</cdr:x>
      <cdr:y>0.88883</cdr:y>
    </cdr:to>
    <cdr:sp macro="" textlink="'Graph for Tracker million bpd'!$B$7:$E$7">
      <cdr:nvSpPr>
        <cdr:cNvPr id="7" name="txtBoxPrimaryXAxisLabel"/>
        <cdr:cNvSpPr txBox="1"/>
      </cdr:nvSpPr>
      <cdr:spPr>
        <a:xfrm xmlns:a="http://schemas.openxmlformats.org/drawingml/2006/main">
          <a:off x="610273" y="3022600"/>
          <a:ext cx="5927434"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horz" wrap="square" lIns="76200" tIns="76200" rIns="76200" bIns="76200"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3F7699B-4BCD-4342-A983-902152AF6500}" type="TxLink">
            <a:rPr lang="en-US" sz="800" b="1" i="0" u="none" strike="noStrike" dirty="0" err="1" smtClean="0">
              <a:solidFill>
                <a:srgbClr val="000000"/>
              </a:solidFill>
              <a:latin typeface="Arial" panose="020B0604020202020204" pitchFamily="34" charset="0"/>
              <a:cs typeface="Arial"/>
            </a:rPr>
            <a:pPr algn="ctr"/>
            <a:t> </a:t>
          </a:fld>
          <a:endParaRPr lang="en-US" sz="800" b="1" dirty="0" err="1">
            <a:solidFill>
              <a:srgbClr val="000000"/>
            </a:solidFill>
            <a:latin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1</cdr:x>
      <cdr:y>0.05857</cdr:y>
    </cdr:to>
    <cdr:sp macro="" textlink="'Graph for Tracker million bpd'!$B$4:$E$4">
      <cdr:nvSpPr>
        <cdr:cNvPr id="2" name="txtboxChartTitle"/>
        <cdr:cNvSpPr txBox="1"/>
      </cdr:nvSpPr>
      <cdr:spPr>
        <a:xfrm xmlns:a="http://schemas.openxmlformats.org/drawingml/2006/main">
          <a:off x="0" y="0"/>
          <a:ext cx="6696000" cy="215900"/>
        </a:xfrm>
        <a:prstGeom xmlns:a="http://schemas.openxmlformats.org/drawingml/2006/main" prst="rect">
          <a:avLst/>
        </a:prstGeom>
        <a:solidFill xmlns:a="http://schemas.openxmlformats.org/drawingml/2006/main">
          <a:srgbClr val="7F8080"/>
        </a:solidFill>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0" rtlCol="0" anchor="ctr" anchorCtr="0"/>
        <a:lstStyle xmlns:a="http://schemas.openxmlformats.org/drawingml/2006/main"/>
        <a:p xmlns:a="http://schemas.openxmlformats.org/drawingml/2006/main">
          <a:pPr algn="l"/>
          <a:fld id="{5346657E-3331-4EE8-B01B-9E4017DE6B1E}" type="TxLink">
            <a:rPr lang="en-US" sz="1000" b="1" i="0" u="none" strike="noStrike">
              <a:solidFill>
                <a:srgbClr val="FFFFFF"/>
              </a:solidFill>
              <a:latin typeface="Arial" panose="020B0604020202020204" pitchFamily="34" charset="0"/>
              <a:cs typeface="Arial" pitchFamily="34" charset="0"/>
            </a:rPr>
            <a:pPr algn="l"/>
            <a:t>US propane supply and demand</a:t>
          </a:fld>
          <a:endParaRPr lang="en-US" sz="1000" b="1" i="0" u="none" strike="noStrike">
            <a:solidFill>
              <a:srgbClr val="FFFFFF"/>
            </a:solidFill>
            <a:latin typeface="Arial" panose="020B0604020202020204" pitchFamily="34" charset="0"/>
            <a:cs typeface="Arial" pitchFamily="34" charset="0"/>
          </a:endParaRPr>
        </a:p>
      </cdr:txBody>
    </cdr:sp>
  </cdr:relSizeAnchor>
  <cdr:relSizeAnchor xmlns:cdr="http://schemas.openxmlformats.org/drawingml/2006/chartDrawing">
    <cdr:from>
      <cdr:x>0</cdr:x>
      <cdr:y>0.95177</cdr:y>
    </cdr:from>
    <cdr:to>
      <cdr:x>0.77573</cdr:x>
      <cdr:y>1</cdr:y>
    </cdr:to>
    <cdr:sp macro="" textlink="'Graph for Tracker million bpd'!$C$593">
      <cdr:nvSpPr>
        <cdr:cNvPr id="6" name="txtBoxSourceLine"/>
        <cdr:cNvSpPr txBox="1"/>
      </cdr:nvSpPr>
      <cdr:spPr>
        <a:xfrm xmlns:a="http://schemas.openxmlformats.org/drawingml/2006/main">
          <a:off x="0" y="3670300"/>
          <a:ext cx="51943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vertOverflow="clip" wrap="square" lIns="76200" tIns="0" rIns="76200" bIns="76200" rtlCol="0" anchor="b"/>
        <a:lstStyle xmlns:a="http://schemas.openxmlformats.org/drawingml/2006/main"/>
        <a:p xmlns:a="http://schemas.openxmlformats.org/drawingml/2006/main">
          <a:pPr algn="l"/>
          <a:fld id="{B23CE50E-03B5-4DC7-84FB-CC0A7C609598}" type="TxLink">
            <a:rPr lang="en-US" sz="600" b="0" i="0" u="none" strike="noStrike">
              <a:solidFill>
                <a:srgbClr val="000000"/>
              </a:solidFill>
              <a:latin typeface="Arial" panose="020B0604020202020204" pitchFamily="34" charset="0"/>
              <a:cs typeface="Arial" pitchFamily="34" charset="0"/>
            </a:rPr>
            <a:pPr algn="l"/>
            <a:t>Source: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0.78568</cdr:x>
      <cdr:y>0.95177</cdr:y>
    </cdr:from>
    <cdr:to>
      <cdr:x>1</cdr:x>
      <cdr:y>1</cdr:y>
    </cdr:to>
    <cdr:sp macro="" textlink="'Graph for Tracker million bpd'!$C$594">
      <cdr:nvSpPr>
        <cdr:cNvPr id="4" name="txtboxCopyrightLine"/>
        <cdr:cNvSpPr txBox="1"/>
      </cdr:nvSpPr>
      <cdr:spPr>
        <a:xfrm xmlns:a="http://schemas.openxmlformats.org/drawingml/2006/main">
          <a:off x="5260900" y="3670300"/>
          <a:ext cx="14351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76200" rtlCol="0" anchor="b"/>
        <a:lstStyle xmlns:a="http://schemas.openxmlformats.org/drawingml/2006/main">
          <a:lvl1pPr marL="0" indent="0">
            <a:defRPr sz="1100">
              <a:latin typeface="Tahoma"/>
            </a:defRPr>
          </a:lvl1pPr>
          <a:lvl2pPr marL="457200" indent="0">
            <a:defRPr sz="1100">
              <a:latin typeface="Tahoma"/>
            </a:defRPr>
          </a:lvl2pPr>
          <a:lvl3pPr marL="914400" indent="0">
            <a:defRPr sz="1100">
              <a:latin typeface="Tahoma"/>
            </a:defRPr>
          </a:lvl3pPr>
          <a:lvl4pPr marL="1371600" indent="0">
            <a:defRPr sz="1100">
              <a:latin typeface="Tahoma"/>
            </a:defRPr>
          </a:lvl4pPr>
          <a:lvl5pPr marL="1828800" indent="0">
            <a:defRPr sz="1100">
              <a:latin typeface="Tahoma"/>
            </a:defRPr>
          </a:lvl5pPr>
          <a:lvl6pPr marL="2286000" indent="0">
            <a:defRPr sz="1100">
              <a:latin typeface="Tahoma"/>
            </a:defRPr>
          </a:lvl6pPr>
          <a:lvl7pPr marL="2743200" indent="0">
            <a:defRPr sz="1100">
              <a:latin typeface="Tahoma"/>
            </a:defRPr>
          </a:lvl7pPr>
          <a:lvl8pPr marL="3200400" indent="0">
            <a:defRPr sz="1100">
              <a:latin typeface="Tahoma"/>
            </a:defRPr>
          </a:lvl8pPr>
          <a:lvl9pPr marL="3657600" indent="0">
            <a:defRPr sz="1100">
              <a:latin typeface="Tahoma"/>
            </a:defRPr>
          </a:lvl9pPr>
        </a:lstStyle>
        <a:p xmlns:a="http://schemas.openxmlformats.org/drawingml/2006/main">
          <a:pPr algn="r"/>
          <a:fld id="{297BB979-4DED-4E95-840F-40FD431E7C95}" type="TxLink">
            <a:rPr lang="en-US" sz="600" b="0" i="0" u="none" strike="noStrike">
              <a:solidFill>
                <a:srgbClr val="000000"/>
              </a:solidFill>
              <a:latin typeface="Arial" panose="020B0604020202020204" pitchFamily="34" charset="0"/>
              <a:cs typeface="Arial" pitchFamily="34" charset="0"/>
            </a:rPr>
            <a:pPr algn="r"/>
            <a:t>© 2021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2.83751E-6</cdr:x>
      <cdr:y>0.10305</cdr:y>
    </cdr:from>
    <cdr:to>
      <cdr:x>0.03794</cdr:x>
      <cdr:y>0.75235</cdr:y>
    </cdr:to>
    <cdr:sp macro="" textlink="'Graph for Tracker million bpd'!$B$10:$E$10">
      <cdr:nvSpPr>
        <cdr:cNvPr id="5" name="txtBoxPrimaryYAxisLabel"/>
        <cdr:cNvSpPr txBox="1"/>
      </cdr:nvSpPr>
      <cdr:spPr>
        <a:xfrm xmlns:a="http://schemas.openxmlformats.org/drawingml/2006/main" rot="16200000">
          <a:off x="-1069771" y="1449671"/>
          <a:ext cx="2393580"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vert="horz" wrap="square" lIns="76200" tIns="76200" rIns="76200" bIns="76200" rtlCol="0" anchor="t">
          <a:noAutofit/>
        </a:bodyPr>
        <a:lstStyle xmlns:a="http://schemas.openxmlformats.org/drawingml/2006/main"/>
        <a:p xmlns:a="http://schemas.openxmlformats.org/drawingml/2006/main">
          <a:pPr algn="ctr"/>
          <a:fld id="{4B975B6B-27D4-4E16-9720-8A2505AD9221}" type="TxLink">
            <a:rPr lang="en-US" sz="800" b="1" i="0" u="none" strike="noStrike" dirty="0" err="1" smtClean="0">
              <a:solidFill>
                <a:srgbClr val="000000"/>
              </a:solidFill>
              <a:latin typeface="Arial" panose="020B0604020202020204" pitchFamily="34" charset="0"/>
              <a:cs typeface="Arial"/>
            </a:rPr>
            <a:pPr algn="ctr"/>
            <a:t>million b/d</a:t>
          </a:fld>
          <a:endParaRPr lang="en-US" sz="800" b="1" dirty="0" err="1">
            <a:solidFill>
              <a:srgbClr val="000000"/>
            </a:solidFill>
            <a:latin typeface="Arial" panose="020B0604020202020204" pitchFamily="34" charset="0"/>
          </a:endParaRPr>
        </a:p>
      </cdr:txBody>
    </cdr:sp>
  </cdr:relSizeAnchor>
  <cdr:relSizeAnchor xmlns:cdr="http://schemas.openxmlformats.org/drawingml/2006/chartDrawing">
    <cdr:from>
      <cdr:x>0.09114</cdr:x>
      <cdr:y>0.81993</cdr:y>
    </cdr:from>
    <cdr:to>
      <cdr:x>0.97636</cdr:x>
      <cdr:y>0.88883</cdr:y>
    </cdr:to>
    <cdr:sp macro="" textlink="'Graph for Tracker million bpd'!$B$7:$E$7">
      <cdr:nvSpPr>
        <cdr:cNvPr id="7" name="txtBoxPrimaryXAxisLabel"/>
        <cdr:cNvSpPr txBox="1"/>
      </cdr:nvSpPr>
      <cdr:spPr>
        <a:xfrm xmlns:a="http://schemas.openxmlformats.org/drawingml/2006/main">
          <a:off x="610273" y="3022600"/>
          <a:ext cx="5927434"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horz" wrap="square" lIns="76200" tIns="76200" rIns="76200" bIns="76200"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3F7699B-4BCD-4342-A983-902152AF6500}" type="TxLink">
            <a:rPr lang="en-US" sz="800" b="1" i="0" u="none" strike="noStrike" dirty="0" err="1" smtClean="0">
              <a:solidFill>
                <a:srgbClr val="000000"/>
              </a:solidFill>
              <a:latin typeface="Arial" panose="020B0604020202020204" pitchFamily="34" charset="0"/>
              <a:cs typeface="Arial"/>
            </a:rPr>
            <a:pPr algn="ctr"/>
            <a:t> </a:t>
          </a:fld>
          <a:endParaRPr lang="en-US" sz="800" b="1" dirty="0" err="1">
            <a:solidFill>
              <a:srgbClr val="000000"/>
            </a:solidFill>
            <a:latin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73865</xdr:colOff>
      <xdr:row>20</xdr:row>
      <xdr:rowOff>33853</xdr:rowOff>
    </xdr:from>
    <xdr:to>
      <xdr:col>7</xdr:col>
      <xdr:colOff>864365</xdr:colOff>
      <xdr:row>41</xdr:row>
      <xdr:rowOff>32173</xdr:rowOff>
    </xdr:to>
    <xdr:graphicFrame macro="">
      <xdr:nvGraphicFramePr>
        <xdr:cNvPr id="2" name="Chart1">
          <a:extLst>
            <a:ext uri="{FF2B5EF4-FFF2-40B4-BE49-F238E27FC236}">
              <a16:creationId xmlns:a16="http://schemas.microsoft.com/office/drawing/2014/main" id="{B17139CF-E39F-4544-813E-561D0E9F27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61606</xdr:colOff>
      <xdr:row>580</xdr:row>
      <xdr:rowOff>24696</xdr:rowOff>
    </xdr:from>
    <xdr:to>
      <xdr:col>4</xdr:col>
      <xdr:colOff>638047</xdr:colOff>
      <xdr:row>580</xdr:row>
      <xdr:rowOff>24696</xdr:rowOff>
    </xdr:to>
    <xdr:cxnSp macro="">
      <xdr:nvCxnSpPr>
        <xdr:cNvPr id="3" name="Straight Arrow Connector 2">
          <a:extLst>
            <a:ext uri="{FF2B5EF4-FFF2-40B4-BE49-F238E27FC236}">
              <a16:creationId xmlns:a16="http://schemas.microsoft.com/office/drawing/2014/main" id="{00065C1A-BC75-49C3-9D15-598843320755}"/>
            </a:ext>
          </a:extLst>
        </xdr:cNvPr>
        <xdr:cNvCxnSpPr/>
      </xdr:nvCxnSpPr>
      <xdr:spPr>
        <a:xfrm rot="16200000">
          <a:off x="3275907" y="8796655"/>
          <a:ext cx="0" cy="1643241"/>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56027</xdr:colOff>
      <xdr:row>583</xdr:row>
      <xdr:rowOff>145676</xdr:rowOff>
    </xdr:from>
    <xdr:to>
      <xdr:col>2</xdr:col>
      <xdr:colOff>1047750</xdr:colOff>
      <xdr:row>586</xdr:row>
      <xdr:rowOff>67235</xdr:rowOff>
    </xdr:to>
    <xdr:sp macro="" textlink="">
      <xdr:nvSpPr>
        <xdr:cNvPr id="4" name="TextBox 1">
          <a:extLst>
            <a:ext uri="{FF2B5EF4-FFF2-40B4-BE49-F238E27FC236}">
              <a16:creationId xmlns:a16="http://schemas.microsoft.com/office/drawing/2014/main" id="{806E3A19-C73D-4E2B-8B65-B52E10D657BB}"/>
            </a:ext>
          </a:extLst>
        </xdr:cNvPr>
        <xdr:cNvSpPr txBox="1"/>
      </xdr:nvSpPr>
      <xdr:spPr>
        <a:xfrm>
          <a:off x="315107" y="10265036"/>
          <a:ext cx="2058523" cy="447339"/>
        </a:xfrm>
        <a:prstGeom prst="rect">
          <a:avLst/>
        </a:prstGeom>
        <a:solidFill>
          <a:srgbClr val="FAFAFA"/>
        </a:solidFill>
        <a:ln w="19050" cmpd="sng">
          <a:solidFill>
            <a:srgbClr val="000000"/>
          </a:solidFill>
          <a:prstDash val="solid"/>
        </a:ln>
      </xdr:spPr>
      <xdr:txBody>
        <a:bodyPr vert="horz"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0" i="0" baseline="0">
              <a:latin typeface="+mn-lt"/>
              <a:ea typeface="+mn-ea"/>
              <a:cs typeface="+mn-cs"/>
            </a:rPr>
            <a:t>Type your text here. Type your text here. Type your text </a:t>
          </a:r>
          <a:endParaRPr lang="en-US" sz="1100">
            <a:latin typeface="+mn-lt"/>
            <a:ea typeface="+mn-ea"/>
            <a:cs typeface="+mn-cs"/>
          </a:endParaRPr>
        </a:p>
      </xdr:txBody>
    </xdr:sp>
    <xdr:clientData/>
  </xdr:twoCellAnchor>
  <xdr:twoCellAnchor>
    <xdr:from>
      <xdr:col>3</xdr:col>
      <xdr:colOff>61605</xdr:colOff>
      <xdr:row>585</xdr:row>
      <xdr:rowOff>78442</xdr:rowOff>
    </xdr:from>
    <xdr:to>
      <xdr:col>4</xdr:col>
      <xdr:colOff>638046</xdr:colOff>
      <xdr:row>585</xdr:row>
      <xdr:rowOff>78442</xdr:rowOff>
    </xdr:to>
    <xdr:sp macro="" textlink="">
      <xdr:nvSpPr>
        <xdr:cNvPr id="5" name="Straight Connector 4">
          <a:extLst>
            <a:ext uri="{FF2B5EF4-FFF2-40B4-BE49-F238E27FC236}">
              <a16:creationId xmlns:a16="http://schemas.microsoft.com/office/drawing/2014/main" id="{678DC7EE-28FE-485A-8205-6ABA642791D9}"/>
            </a:ext>
          </a:extLst>
        </xdr:cNvPr>
        <xdr:cNvSpPr/>
      </xdr:nvSpPr>
      <xdr:spPr>
        <a:xfrm>
          <a:off x="2454285" y="10548322"/>
          <a:ext cx="1643241" cy="0"/>
        </a:xfrm>
        <a:prstGeom prst="line">
          <a:avLst/>
        </a:prstGeom>
        <a:ln w="19050" cap="rnd" cmpd="sng">
          <a:solidFill>
            <a:srgbClr val="000000"/>
          </a:solidFill>
          <a:prstDash val="solid"/>
          <a:headEnd type="none" w="lg" len="lg"/>
          <a:tailEnd type="triangle" w="lg" len="lg"/>
        </a:ln>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n-US"/>
        </a:p>
      </xdr:txBody>
    </xdr:sp>
    <xdr:clientData/>
  </xdr:twoCellAnchor>
  <xdr:twoCellAnchor>
    <xdr:from>
      <xdr:col>1</xdr:col>
      <xdr:colOff>56027</xdr:colOff>
      <xdr:row>579</xdr:row>
      <xdr:rowOff>0</xdr:rowOff>
    </xdr:from>
    <xdr:to>
      <xdr:col>2</xdr:col>
      <xdr:colOff>257174</xdr:colOff>
      <xdr:row>581</xdr:row>
      <xdr:rowOff>8846</xdr:rowOff>
    </xdr:to>
    <xdr:sp macro="" textlink="">
      <xdr:nvSpPr>
        <xdr:cNvPr id="6" name="TextBox 1">
          <a:extLst>
            <a:ext uri="{FF2B5EF4-FFF2-40B4-BE49-F238E27FC236}">
              <a16:creationId xmlns:a16="http://schemas.microsoft.com/office/drawing/2014/main" id="{4FBE80D9-DDC1-4CA1-8FB6-5EB2C92C6DCA}"/>
            </a:ext>
          </a:extLst>
        </xdr:cNvPr>
        <xdr:cNvSpPr txBox="1"/>
      </xdr:nvSpPr>
      <xdr:spPr>
        <a:xfrm>
          <a:off x="315107" y="9418320"/>
          <a:ext cx="1267947" cy="359366"/>
        </a:xfrm>
        <a:prstGeom prst="rect">
          <a:avLst/>
        </a:prstGeom>
        <a:solidFill>
          <a:srgbClr val="FAFAFA"/>
        </a:solidFill>
        <a:ln w="9525" cmpd="sng">
          <a:solidFill>
            <a:srgbClr val="000000"/>
          </a:solidFill>
          <a:prstDash val="solid"/>
        </a:ln>
      </xdr:spPr>
      <xdr:txBody>
        <a:bodyPr vert="horz"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b="0" i="0" baseline="0">
              <a:latin typeface="+mn-lt"/>
              <a:ea typeface="+mn-ea"/>
              <a:cs typeface="+mn-cs"/>
            </a:rPr>
            <a:t>Type your text here. Type your text here. Type your text here. Type your text here</a:t>
          </a:r>
          <a:endParaRPr lang="en-US" sz="600">
            <a:latin typeface="+mn-lt"/>
            <a:ea typeface="+mn-ea"/>
            <a:cs typeface="+mn-cs"/>
          </a:endParaRPr>
        </a:p>
      </xdr:txBody>
    </xdr:sp>
    <xdr:clientData/>
  </xdr:twoCellAnchor>
  <xdr:twoCellAnchor>
    <xdr:from>
      <xdr:col>1</xdr:col>
      <xdr:colOff>0</xdr:colOff>
      <xdr:row>45</xdr:row>
      <xdr:rowOff>0</xdr:rowOff>
    </xdr:from>
    <xdr:to>
      <xdr:col>7</xdr:col>
      <xdr:colOff>790500</xdr:colOff>
      <xdr:row>66</xdr:row>
      <xdr:rowOff>5940</xdr:rowOff>
    </xdr:to>
    <xdr:graphicFrame macro="">
      <xdr:nvGraphicFramePr>
        <xdr:cNvPr id="8" name="Chart1">
          <a:extLst>
            <a:ext uri="{FF2B5EF4-FFF2-40B4-BE49-F238E27FC236}">
              <a16:creationId xmlns:a16="http://schemas.microsoft.com/office/drawing/2014/main" id="{207A72A8-8FE7-4A5A-A0BF-B696CABB4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68</xdr:row>
      <xdr:rowOff>0</xdr:rowOff>
    </xdr:from>
    <xdr:to>
      <xdr:col>7</xdr:col>
      <xdr:colOff>790500</xdr:colOff>
      <xdr:row>89</xdr:row>
      <xdr:rowOff>5940</xdr:rowOff>
    </xdr:to>
    <xdr:graphicFrame macro="">
      <xdr:nvGraphicFramePr>
        <xdr:cNvPr id="9" name="Chart1">
          <a:extLst>
            <a:ext uri="{FF2B5EF4-FFF2-40B4-BE49-F238E27FC236}">
              <a16:creationId xmlns:a16="http://schemas.microsoft.com/office/drawing/2014/main" id="{FD8FBDD5-223B-4A07-99EB-CDB9076E44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1</cdr:x>
      <cdr:y>0.05857</cdr:y>
    </cdr:to>
    <cdr:sp macro="" textlink="'Graph for Tracker billion gpm'!$B$4:$E$4">
      <cdr:nvSpPr>
        <cdr:cNvPr id="2" name="txtboxChartTitle"/>
        <cdr:cNvSpPr txBox="1"/>
      </cdr:nvSpPr>
      <cdr:spPr>
        <a:xfrm xmlns:a="http://schemas.openxmlformats.org/drawingml/2006/main">
          <a:off x="0" y="0"/>
          <a:ext cx="6696000" cy="215900"/>
        </a:xfrm>
        <a:prstGeom xmlns:a="http://schemas.openxmlformats.org/drawingml/2006/main" prst="rect">
          <a:avLst/>
        </a:prstGeom>
        <a:solidFill xmlns:a="http://schemas.openxmlformats.org/drawingml/2006/main">
          <a:srgbClr val="7F8080"/>
        </a:solidFill>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0" rtlCol="0" anchor="ctr" anchorCtr="0"/>
        <a:lstStyle xmlns:a="http://schemas.openxmlformats.org/drawingml/2006/main"/>
        <a:p xmlns:a="http://schemas.openxmlformats.org/drawingml/2006/main">
          <a:pPr algn="l"/>
          <a:fld id="{5346657E-3331-4EE8-B01B-9E4017DE6B1E}" type="TxLink">
            <a:rPr lang="en-US" sz="1000" b="1" i="0" u="none" strike="noStrike">
              <a:solidFill>
                <a:srgbClr val="FFFFFF"/>
              </a:solidFill>
              <a:latin typeface="Arial" panose="020B0604020202020204" pitchFamily="34" charset="0"/>
              <a:cs typeface="Arial" pitchFamily="34" charset="0"/>
            </a:rPr>
            <a:pPr algn="l"/>
            <a:t>US propane supply and demand</a:t>
          </a:fld>
          <a:endParaRPr lang="en-US" sz="1000" b="1" i="0" u="none" strike="noStrike">
            <a:solidFill>
              <a:srgbClr val="FFFFFF"/>
            </a:solidFill>
            <a:latin typeface="Arial" panose="020B0604020202020204" pitchFamily="34" charset="0"/>
            <a:cs typeface="Arial" pitchFamily="34" charset="0"/>
          </a:endParaRPr>
        </a:p>
      </cdr:txBody>
    </cdr:sp>
  </cdr:relSizeAnchor>
  <cdr:relSizeAnchor xmlns:cdr="http://schemas.openxmlformats.org/drawingml/2006/chartDrawing">
    <cdr:from>
      <cdr:x>0</cdr:x>
      <cdr:y>0.95177</cdr:y>
    </cdr:from>
    <cdr:to>
      <cdr:x>0.77573</cdr:x>
      <cdr:y>1</cdr:y>
    </cdr:to>
    <cdr:sp macro="" textlink="'Graph for Tracker billion gpm'!$C$593">
      <cdr:nvSpPr>
        <cdr:cNvPr id="6" name="txtBoxSourceLine"/>
        <cdr:cNvSpPr txBox="1"/>
      </cdr:nvSpPr>
      <cdr:spPr>
        <a:xfrm xmlns:a="http://schemas.openxmlformats.org/drawingml/2006/main">
          <a:off x="0" y="3670300"/>
          <a:ext cx="51943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vertOverflow="clip" wrap="square" lIns="76200" tIns="0" rIns="76200" bIns="76200" rtlCol="0" anchor="b"/>
        <a:lstStyle xmlns:a="http://schemas.openxmlformats.org/drawingml/2006/main"/>
        <a:p xmlns:a="http://schemas.openxmlformats.org/drawingml/2006/main">
          <a:pPr algn="l"/>
          <a:fld id="{B23CE50E-03B5-4DC7-84FB-CC0A7C609598}" type="TxLink">
            <a:rPr lang="en-US" sz="600" b="0" i="0" u="none" strike="noStrike">
              <a:solidFill>
                <a:srgbClr val="000000"/>
              </a:solidFill>
              <a:latin typeface="Arial" panose="020B0604020202020204" pitchFamily="34" charset="0"/>
              <a:cs typeface="Arial" pitchFamily="34" charset="0"/>
            </a:rPr>
            <a:pPr algn="l"/>
            <a:t>Source: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0.78568</cdr:x>
      <cdr:y>0.95177</cdr:y>
    </cdr:from>
    <cdr:to>
      <cdr:x>1</cdr:x>
      <cdr:y>1</cdr:y>
    </cdr:to>
    <cdr:sp macro="" textlink="'Graph for Tracker billion gpm'!$C$594">
      <cdr:nvSpPr>
        <cdr:cNvPr id="4" name="txtboxCopyrightLine"/>
        <cdr:cNvSpPr txBox="1"/>
      </cdr:nvSpPr>
      <cdr:spPr>
        <a:xfrm xmlns:a="http://schemas.openxmlformats.org/drawingml/2006/main">
          <a:off x="5260900" y="3670300"/>
          <a:ext cx="14351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76200" rtlCol="0" anchor="b"/>
        <a:lstStyle xmlns:a="http://schemas.openxmlformats.org/drawingml/2006/main">
          <a:lvl1pPr marL="0" indent="0">
            <a:defRPr sz="1100">
              <a:latin typeface="Tahoma"/>
            </a:defRPr>
          </a:lvl1pPr>
          <a:lvl2pPr marL="457200" indent="0">
            <a:defRPr sz="1100">
              <a:latin typeface="Tahoma"/>
            </a:defRPr>
          </a:lvl2pPr>
          <a:lvl3pPr marL="914400" indent="0">
            <a:defRPr sz="1100">
              <a:latin typeface="Tahoma"/>
            </a:defRPr>
          </a:lvl3pPr>
          <a:lvl4pPr marL="1371600" indent="0">
            <a:defRPr sz="1100">
              <a:latin typeface="Tahoma"/>
            </a:defRPr>
          </a:lvl4pPr>
          <a:lvl5pPr marL="1828800" indent="0">
            <a:defRPr sz="1100">
              <a:latin typeface="Tahoma"/>
            </a:defRPr>
          </a:lvl5pPr>
          <a:lvl6pPr marL="2286000" indent="0">
            <a:defRPr sz="1100">
              <a:latin typeface="Tahoma"/>
            </a:defRPr>
          </a:lvl6pPr>
          <a:lvl7pPr marL="2743200" indent="0">
            <a:defRPr sz="1100">
              <a:latin typeface="Tahoma"/>
            </a:defRPr>
          </a:lvl7pPr>
          <a:lvl8pPr marL="3200400" indent="0">
            <a:defRPr sz="1100">
              <a:latin typeface="Tahoma"/>
            </a:defRPr>
          </a:lvl8pPr>
          <a:lvl9pPr marL="3657600" indent="0">
            <a:defRPr sz="1100">
              <a:latin typeface="Tahoma"/>
            </a:defRPr>
          </a:lvl9pPr>
        </a:lstStyle>
        <a:p xmlns:a="http://schemas.openxmlformats.org/drawingml/2006/main">
          <a:pPr algn="r"/>
          <a:fld id="{297BB979-4DED-4E95-840F-40FD431E7C95}" type="TxLink">
            <a:rPr lang="en-US" sz="600" b="0" i="0" u="none" strike="noStrike">
              <a:solidFill>
                <a:srgbClr val="000000"/>
              </a:solidFill>
              <a:latin typeface="Arial" panose="020B0604020202020204" pitchFamily="34" charset="0"/>
              <a:cs typeface="Arial" pitchFamily="34" charset="0"/>
            </a:rPr>
            <a:pPr algn="r"/>
            <a:t>© 2021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2.83751E-6</cdr:x>
      <cdr:y>0.10305</cdr:y>
    </cdr:from>
    <cdr:to>
      <cdr:x>0.03794</cdr:x>
      <cdr:y>0.75235</cdr:y>
    </cdr:to>
    <cdr:sp macro="" textlink="'Graph for Tracker billion gpm'!$B$10:$E$10">
      <cdr:nvSpPr>
        <cdr:cNvPr id="5" name="txtBoxPrimaryYAxisLabel"/>
        <cdr:cNvSpPr txBox="1"/>
      </cdr:nvSpPr>
      <cdr:spPr>
        <a:xfrm xmlns:a="http://schemas.openxmlformats.org/drawingml/2006/main" rot="16200000">
          <a:off x="-1069771" y="1449671"/>
          <a:ext cx="2393580"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vert="horz" wrap="square" lIns="76200" tIns="76200" rIns="76200" bIns="76200" rtlCol="0" anchor="t">
          <a:noAutofit/>
        </a:bodyPr>
        <a:lstStyle xmlns:a="http://schemas.openxmlformats.org/drawingml/2006/main"/>
        <a:p xmlns:a="http://schemas.openxmlformats.org/drawingml/2006/main">
          <a:pPr algn="ctr"/>
          <a:fld id="{4B975B6B-27D4-4E16-9720-8A2505AD9221}" type="TxLink">
            <a:rPr lang="en-US" sz="800" b="1" i="0" u="none" strike="noStrike" dirty="0" err="1" smtClean="0">
              <a:solidFill>
                <a:srgbClr val="000000"/>
              </a:solidFill>
              <a:latin typeface="Arial" panose="020B0604020202020204" pitchFamily="34" charset="0"/>
              <a:cs typeface="Arial"/>
            </a:rPr>
            <a:pPr algn="ctr"/>
            <a:t>billion gallons per month</a:t>
          </a:fld>
          <a:endParaRPr lang="en-US" sz="800" b="1" dirty="0" err="1">
            <a:solidFill>
              <a:srgbClr val="000000"/>
            </a:solidFill>
            <a:latin typeface="Arial" panose="020B0604020202020204" pitchFamily="34" charset="0"/>
          </a:endParaRPr>
        </a:p>
      </cdr:txBody>
    </cdr:sp>
  </cdr:relSizeAnchor>
  <cdr:relSizeAnchor xmlns:cdr="http://schemas.openxmlformats.org/drawingml/2006/chartDrawing">
    <cdr:from>
      <cdr:x>0.09114</cdr:x>
      <cdr:y>0.81993</cdr:y>
    </cdr:from>
    <cdr:to>
      <cdr:x>0.97636</cdr:x>
      <cdr:y>0.88883</cdr:y>
    </cdr:to>
    <cdr:sp macro="" textlink="'Graph for Tracker billion gpm'!$B$7:$E$7">
      <cdr:nvSpPr>
        <cdr:cNvPr id="7" name="txtBoxPrimaryXAxisLabel"/>
        <cdr:cNvSpPr txBox="1"/>
      </cdr:nvSpPr>
      <cdr:spPr>
        <a:xfrm xmlns:a="http://schemas.openxmlformats.org/drawingml/2006/main">
          <a:off x="610273" y="3022600"/>
          <a:ext cx="5927434"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horz" wrap="square" lIns="76200" tIns="76200" rIns="76200" bIns="76200"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3F7699B-4BCD-4342-A983-902152AF6500}" type="TxLink">
            <a:rPr lang="en-US" sz="800" b="1" i="0" u="none" strike="noStrike" dirty="0" err="1" smtClean="0">
              <a:solidFill>
                <a:srgbClr val="000000"/>
              </a:solidFill>
              <a:latin typeface="Arial" panose="020B0604020202020204" pitchFamily="34" charset="0"/>
              <a:cs typeface="Arial"/>
            </a:rPr>
            <a:pPr algn="ctr"/>
            <a:t> </a:t>
          </a:fld>
          <a:endParaRPr lang="en-US" sz="800" b="1" dirty="0" err="1">
            <a:solidFill>
              <a:srgbClr val="000000"/>
            </a:solidFill>
            <a:latin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1</cdr:x>
      <cdr:y>0.05857</cdr:y>
    </cdr:to>
    <cdr:sp macro="" textlink="'Graph for Tracker billion gpm'!$B$4:$E$4">
      <cdr:nvSpPr>
        <cdr:cNvPr id="2" name="txtboxChartTitle"/>
        <cdr:cNvSpPr txBox="1"/>
      </cdr:nvSpPr>
      <cdr:spPr>
        <a:xfrm xmlns:a="http://schemas.openxmlformats.org/drawingml/2006/main">
          <a:off x="0" y="0"/>
          <a:ext cx="6696000" cy="215900"/>
        </a:xfrm>
        <a:prstGeom xmlns:a="http://schemas.openxmlformats.org/drawingml/2006/main" prst="rect">
          <a:avLst/>
        </a:prstGeom>
        <a:solidFill xmlns:a="http://schemas.openxmlformats.org/drawingml/2006/main">
          <a:srgbClr val="7F8080"/>
        </a:solidFill>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0" rtlCol="0" anchor="ctr" anchorCtr="0"/>
        <a:lstStyle xmlns:a="http://schemas.openxmlformats.org/drawingml/2006/main"/>
        <a:p xmlns:a="http://schemas.openxmlformats.org/drawingml/2006/main">
          <a:pPr algn="l"/>
          <a:fld id="{5346657E-3331-4EE8-B01B-9E4017DE6B1E}" type="TxLink">
            <a:rPr lang="en-US" sz="1000" b="1" i="0" u="none" strike="noStrike">
              <a:solidFill>
                <a:srgbClr val="FFFFFF"/>
              </a:solidFill>
              <a:latin typeface="Arial" panose="020B0604020202020204" pitchFamily="34" charset="0"/>
              <a:cs typeface="Arial" pitchFamily="34" charset="0"/>
            </a:rPr>
            <a:pPr algn="l"/>
            <a:t>US propane supply and demand</a:t>
          </a:fld>
          <a:endParaRPr lang="en-US" sz="1000" b="1" i="0" u="none" strike="noStrike">
            <a:solidFill>
              <a:srgbClr val="FFFFFF"/>
            </a:solidFill>
            <a:latin typeface="Arial" panose="020B0604020202020204" pitchFamily="34" charset="0"/>
            <a:cs typeface="Arial" pitchFamily="34" charset="0"/>
          </a:endParaRPr>
        </a:p>
      </cdr:txBody>
    </cdr:sp>
  </cdr:relSizeAnchor>
  <cdr:relSizeAnchor xmlns:cdr="http://schemas.openxmlformats.org/drawingml/2006/chartDrawing">
    <cdr:from>
      <cdr:x>0</cdr:x>
      <cdr:y>0.95177</cdr:y>
    </cdr:from>
    <cdr:to>
      <cdr:x>0.77573</cdr:x>
      <cdr:y>1</cdr:y>
    </cdr:to>
    <cdr:sp macro="" textlink="'Graph for Tracker billion gpm'!$C$593">
      <cdr:nvSpPr>
        <cdr:cNvPr id="6" name="txtBoxSourceLine"/>
        <cdr:cNvSpPr txBox="1"/>
      </cdr:nvSpPr>
      <cdr:spPr>
        <a:xfrm xmlns:a="http://schemas.openxmlformats.org/drawingml/2006/main">
          <a:off x="0" y="3670300"/>
          <a:ext cx="51943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vertOverflow="clip" wrap="square" lIns="76200" tIns="0" rIns="76200" bIns="76200" rtlCol="0" anchor="b"/>
        <a:lstStyle xmlns:a="http://schemas.openxmlformats.org/drawingml/2006/main"/>
        <a:p xmlns:a="http://schemas.openxmlformats.org/drawingml/2006/main">
          <a:pPr algn="l"/>
          <a:fld id="{B23CE50E-03B5-4DC7-84FB-CC0A7C609598}" type="TxLink">
            <a:rPr lang="en-US" sz="600" b="0" i="0" u="none" strike="noStrike">
              <a:solidFill>
                <a:srgbClr val="000000"/>
              </a:solidFill>
              <a:latin typeface="Arial" panose="020B0604020202020204" pitchFamily="34" charset="0"/>
              <a:cs typeface="Arial" pitchFamily="34" charset="0"/>
            </a:rPr>
            <a:pPr algn="l"/>
            <a:t>Source: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0.78568</cdr:x>
      <cdr:y>0.95177</cdr:y>
    </cdr:from>
    <cdr:to>
      <cdr:x>1</cdr:x>
      <cdr:y>1</cdr:y>
    </cdr:to>
    <cdr:sp macro="" textlink="'Graph for Tracker billion gpm'!$C$594">
      <cdr:nvSpPr>
        <cdr:cNvPr id="4" name="txtboxCopyrightLine"/>
        <cdr:cNvSpPr txBox="1"/>
      </cdr:nvSpPr>
      <cdr:spPr>
        <a:xfrm xmlns:a="http://schemas.openxmlformats.org/drawingml/2006/main">
          <a:off x="5260900" y="3670300"/>
          <a:ext cx="14351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76200" rtlCol="0" anchor="b"/>
        <a:lstStyle xmlns:a="http://schemas.openxmlformats.org/drawingml/2006/main">
          <a:lvl1pPr marL="0" indent="0">
            <a:defRPr sz="1100">
              <a:latin typeface="Tahoma"/>
            </a:defRPr>
          </a:lvl1pPr>
          <a:lvl2pPr marL="457200" indent="0">
            <a:defRPr sz="1100">
              <a:latin typeface="Tahoma"/>
            </a:defRPr>
          </a:lvl2pPr>
          <a:lvl3pPr marL="914400" indent="0">
            <a:defRPr sz="1100">
              <a:latin typeface="Tahoma"/>
            </a:defRPr>
          </a:lvl3pPr>
          <a:lvl4pPr marL="1371600" indent="0">
            <a:defRPr sz="1100">
              <a:latin typeface="Tahoma"/>
            </a:defRPr>
          </a:lvl4pPr>
          <a:lvl5pPr marL="1828800" indent="0">
            <a:defRPr sz="1100">
              <a:latin typeface="Tahoma"/>
            </a:defRPr>
          </a:lvl5pPr>
          <a:lvl6pPr marL="2286000" indent="0">
            <a:defRPr sz="1100">
              <a:latin typeface="Tahoma"/>
            </a:defRPr>
          </a:lvl6pPr>
          <a:lvl7pPr marL="2743200" indent="0">
            <a:defRPr sz="1100">
              <a:latin typeface="Tahoma"/>
            </a:defRPr>
          </a:lvl7pPr>
          <a:lvl8pPr marL="3200400" indent="0">
            <a:defRPr sz="1100">
              <a:latin typeface="Tahoma"/>
            </a:defRPr>
          </a:lvl8pPr>
          <a:lvl9pPr marL="3657600" indent="0">
            <a:defRPr sz="1100">
              <a:latin typeface="Tahoma"/>
            </a:defRPr>
          </a:lvl9pPr>
        </a:lstStyle>
        <a:p xmlns:a="http://schemas.openxmlformats.org/drawingml/2006/main">
          <a:pPr algn="r"/>
          <a:fld id="{297BB979-4DED-4E95-840F-40FD431E7C95}" type="TxLink">
            <a:rPr lang="en-US" sz="600" b="0" i="0" u="none" strike="noStrike">
              <a:solidFill>
                <a:srgbClr val="000000"/>
              </a:solidFill>
              <a:latin typeface="Arial" panose="020B0604020202020204" pitchFamily="34" charset="0"/>
              <a:cs typeface="Arial" pitchFamily="34" charset="0"/>
            </a:rPr>
            <a:pPr algn="r"/>
            <a:t>© 2021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2.83751E-6</cdr:x>
      <cdr:y>0.10305</cdr:y>
    </cdr:from>
    <cdr:to>
      <cdr:x>0.03794</cdr:x>
      <cdr:y>0.75235</cdr:y>
    </cdr:to>
    <cdr:sp macro="" textlink="'Graph for Tracker billion gpm'!$B$10:$E$10">
      <cdr:nvSpPr>
        <cdr:cNvPr id="5" name="txtBoxPrimaryYAxisLabel"/>
        <cdr:cNvSpPr txBox="1"/>
      </cdr:nvSpPr>
      <cdr:spPr>
        <a:xfrm xmlns:a="http://schemas.openxmlformats.org/drawingml/2006/main" rot="16200000">
          <a:off x="-1069771" y="1449671"/>
          <a:ext cx="2393580"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vert="horz" wrap="square" lIns="76200" tIns="76200" rIns="76200" bIns="76200" rtlCol="0" anchor="t">
          <a:noAutofit/>
        </a:bodyPr>
        <a:lstStyle xmlns:a="http://schemas.openxmlformats.org/drawingml/2006/main"/>
        <a:p xmlns:a="http://schemas.openxmlformats.org/drawingml/2006/main">
          <a:pPr algn="ctr"/>
          <a:fld id="{4B975B6B-27D4-4E16-9720-8A2505AD9221}" type="TxLink">
            <a:rPr lang="en-US" sz="800" b="1" i="0" u="none" strike="noStrike" dirty="0" err="1" smtClean="0">
              <a:solidFill>
                <a:srgbClr val="000000"/>
              </a:solidFill>
              <a:latin typeface="Arial" panose="020B0604020202020204" pitchFamily="34" charset="0"/>
              <a:cs typeface="Arial"/>
            </a:rPr>
            <a:pPr algn="ctr"/>
            <a:t>billion gallons per month</a:t>
          </a:fld>
          <a:endParaRPr lang="en-US" sz="800" b="1" dirty="0" err="1">
            <a:solidFill>
              <a:srgbClr val="000000"/>
            </a:solidFill>
            <a:latin typeface="Arial" panose="020B0604020202020204" pitchFamily="34" charset="0"/>
          </a:endParaRPr>
        </a:p>
      </cdr:txBody>
    </cdr:sp>
  </cdr:relSizeAnchor>
  <cdr:relSizeAnchor xmlns:cdr="http://schemas.openxmlformats.org/drawingml/2006/chartDrawing">
    <cdr:from>
      <cdr:x>0.09114</cdr:x>
      <cdr:y>0.81993</cdr:y>
    </cdr:from>
    <cdr:to>
      <cdr:x>0.97636</cdr:x>
      <cdr:y>0.88883</cdr:y>
    </cdr:to>
    <cdr:sp macro="" textlink="'Graph for Tracker billion gpm'!$B$7:$E$7">
      <cdr:nvSpPr>
        <cdr:cNvPr id="7" name="txtBoxPrimaryXAxisLabel"/>
        <cdr:cNvSpPr txBox="1"/>
      </cdr:nvSpPr>
      <cdr:spPr>
        <a:xfrm xmlns:a="http://schemas.openxmlformats.org/drawingml/2006/main">
          <a:off x="610273" y="3022600"/>
          <a:ext cx="5927434"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horz" wrap="square" lIns="76200" tIns="76200" rIns="76200" bIns="76200"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3F7699B-4BCD-4342-A983-902152AF6500}" type="TxLink">
            <a:rPr lang="en-US" sz="800" b="1" i="0" u="none" strike="noStrike" dirty="0" err="1" smtClean="0">
              <a:solidFill>
                <a:srgbClr val="000000"/>
              </a:solidFill>
              <a:latin typeface="Arial" panose="020B0604020202020204" pitchFamily="34" charset="0"/>
              <a:cs typeface="Arial"/>
            </a:rPr>
            <a:pPr algn="ctr"/>
            <a:t> </a:t>
          </a:fld>
          <a:endParaRPr lang="en-US" sz="800" b="1" dirty="0" err="1">
            <a:solidFill>
              <a:srgbClr val="000000"/>
            </a:solidFill>
            <a:latin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1</cdr:x>
      <cdr:y>0.05857</cdr:y>
    </cdr:to>
    <cdr:sp macro="" textlink="'Graph for Tracker billion gpm'!$B$4:$E$4">
      <cdr:nvSpPr>
        <cdr:cNvPr id="2" name="txtboxChartTitle"/>
        <cdr:cNvSpPr txBox="1"/>
      </cdr:nvSpPr>
      <cdr:spPr>
        <a:xfrm xmlns:a="http://schemas.openxmlformats.org/drawingml/2006/main">
          <a:off x="0" y="0"/>
          <a:ext cx="6696000" cy="215900"/>
        </a:xfrm>
        <a:prstGeom xmlns:a="http://schemas.openxmlformats.org/drawingml/2006/main" prst="rect">
          <a:avLst/>
        </a:prstGeom>
        <a:solidFill xmlns:a="http://schemas.openxmlformats.org/drawingml/2006/main">
          <a:srgbClr val="7F8080"/>
        </a:solidFill>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0" rtlCol="0" anchor="ctr" anchorCtr="0"/>
        <a:lstStyle xmlns:a="http://schemas.openxmlformats.org/drawingml/2006/main"/>
        <a:p xmlns:a="http://schemas.openxmlformats.org/drawingml/2006/main">
          <a:pPr algn="l"/>
          <a:fld id="{5346657E-3331-4EE8-B01B-9E4017DE6B1E}" type="TxLink">
            <a:rPr lang="en-US" sz="1000" b="1" i="0" u="none" strike="noStrike">
              <a:solidFill>
                <a:srgbClr val="FFFFFF"/>
              </a:solidFill>
              <a:latin typeface="Arial" panose="020B0604020202020204" pitchFamily="34" charset="0"/>
              <a:cs typeface="Arial" pitchFamily="34" charset="0"/>
            </a:rPr>
            <a:pPr algn="l"/>
            <a:t>US propane supply and demand</a:t>
          </a:fld>
          <a:endParaRPr lang="en-US" sz="1000" b="1" i="0" u="none" strike="noStrike">
            <a:solidFill>
              <a:srgbClr val="FFFFFF"/>
            </a:solidFill>
            <a:latin typeface="Arial" panose="020B0604020202020204" pitchFamily="34" charset="0"/>
            <a:cs typeface="Arial" pitchFamily="34" charset="0"/>
          </a:endParaRPr>
        </a:p>
      </cdr:txBody>
    </cdr:sp>
  </cdr:relSizeAnchor>
  <cdr:relSizeAnchor xmlns:cdr="http://schemas.openxmlformats.org/drawingml/2006/chartDrawing">
    <cdr:from>
      <cdr:x>0</cdr:x>
      <cdr:y>0.95177</cdr:y>
    </cdr:from>
    <cdr:to>
      <cdr:x>0.77573</cdr:x>
      <cdr:y>1</cdr:y>
    </cdr:to>
    <cdr:sp macro="" textlink="'Graph for Tracker billion gpm'!$C$593">
      <cdr:nvSpPr>
        <cdr:cNvPr id="6" name="txtBoxSourceLine"/>
        <cdr:cNvSpPr txBox="1"/>
      </cdr:nvSpPr>
      <cdr:spPr>
        <a:xfrm xmlns:a="http://schemas.openxmlformats.org/drawingml/2006/main">
          <a:off x="0" y="3670300"/>
          <a:ext cx="51943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vertOverflow="clip" wrap="square" lIns="76200" tIns="0" rIns="76200" bIns="76200" rtlCol="0" anchor="b"/>
        <a:lstStyle xmlns:a="http://schemas.openxmlformats.org/drawingml/2006/main"/>
        <a:p xmlns:a="http://schemas.openxmlformats.org/drawingml/2006/main">
          <a:pPr algn="l"/>
          <a:fld id="{B23CE50E-03B5-4DC7-84FB-CC0A7C609598}" type="TxLink">
            <a:rPr lang="en-US" sz="600" b="0" i="0" u="none" strike="noStrike">
              <a:solidFill>
                <a:srgbClr val="000000"/>
              </a:solidFill>
              <a:latin typeface="Arial" panose="020B0604020202020204" pitchFamily="34" charset="0"/>
              <a:cs typeface="Arial" pitchFamily="34" charset="0"/>
            </a:rPr>
            <a:pPr algn="l"/>
            <a:t>Source: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0.78568</cdr:x>
      <cdr:y>0.95177</cdr:y>
    </cdr:from>
    <cdr:to>
      <cdr:x>1</cdr:x>
      <cdr:y>1</cdr:y>
    </cdr:to>
    <cdr:sp macro="" textlink="'Graph for Tracker billion gpm'!$C$594">
      <cdr:nvSpPr>
        <cdr:cNvPr id="4" name="txtboxCopyrightLine"/>
        <cdr:cNvSpPr txBox="1"/>
      </cdr:nvSpPr>
      <cdr:spPr>
        <a:xfrm xmlns:a="http://schemas.openxmlformats.org/drawingml/2006/main">
          <a:off x="5260900" y="3670300"/>
          <a:ext cx="1435100" cy="177800"/>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76200" tIns="0" rIns="76200" bIns="76200" rtlCol="0" anchor="b"/>
        <a:lstStyle xmlns:a="http://schemas.openxmlformats.org/drawingml/2006/main">
          <a:lvl1pPr marL="0" indent="0">
            <a:defRPr sz="1100">
              <a:latin typeface="Tahoma"/>
            </a:defRPr>
          </a:lvl1pPr>
          <a:lvl2pPr marL="457200" indent="0">
            <a:defRPr sz="1100">
              <a:latin typeface="Tahoma"/>
            </a:defRPr>
          </a:lvl2pPr>
          <a:lvl3pPr marL="914400" indent="0">
            <a:defRPr sz="1100">
              <a:latin typeface="Tahoma"/>
            </a:defRPr>
          </a:lvl3pPr>
          <a:lvl4pPr marL="1371600" indent="0">
            <a:defRPr sz="1100">
              <a:latin typeface="Tahoma"/>
            </a:defRPr>
          </a:lvl4pPr>
          <a:lvl5pPr marL="1828800" indent="0">
            <a:defRPr sz="1100">
              <a:latin typeface="Tahoma"/>
            </a:defRPr>
          </a:lvl5pPr>
          <a:lvl6pPr marL="2286000" indent="0">
            <a:defRPr sz="1100">
              <a:latin typeface="Tahoma"/>
            </a:defRPr>
          </a:lvl6pPr>
          <a:lvl7pPr marL="2743200" indent="0">
            <a:defRPr sz="1100">
              <a:latin typeface="Tahoma"/>
            </a:defRPr>
          </a:lvl7pPr>
          <a:lvl8pPr marL="3200400" indent="0">
            <a:defRPr sz="1100">
              <a:latin typeface="Tahoma"/>
            </a:defRPr>
          </a:lvl8pPr>
          <a:lvl9pPr marL="3657600" indent="0">
            <a:defRPr sz="1100">
              <a:latin typeface="Tahoma"/>
            </a:defRPr>
          </a:lvl9pPr>
        </a:lstStyle>
        <a:p xmlns:a="http://schemas.openxmlformats.org/drawingml/2006/main">
          <a:pPr algn="r"/>
          <a:fld id="{297BB979-4DED-4E95-840F-40FD431E7C95}" type="TxLink">
            <a:rPr lang="en-US" sz="600" b="0" i="0" u="none" strike="noStrike">
              <a:solidFill>
                <a:srgbClr val="000000"/>
              </a:solidFill>
              <a:latin typeface="Arial" panose="020B0604020202020204" pitchFamily="34" charset="0"/>
              <a:cs typeface="Arial" pitchFamily="34" charset="0"/>
            </a:rPr>
            <a:pPr algn="r"/>
            <a:t>© 2021 IHS Markit</a:t>
          </a:fld>
          <a:endParaRPr lang="en-US" sz="600" b="0">
            <a:solidFill>
              <a:srgbClr val="000000"/>
            </a:solidFill>
            <a:latin typeface="Arial" panose="020B0604020202020204" pitchFamily="34" charset="0"/>
            <a:cs typeface="Arial" pitchFamily="34" charset="0"/>
          </a:endParaRPr>
        </a:p>
      </cdr:txBody>
    </cdr:sp>
  </cdr:relSizeAnchor>
  <cdr:relSizeAnchor xmlns:cdr="http://schemas.openxmlformats.org/drawingml/2006/chartDrawing">
    <cdr:from>
      <cdr:x>2.83751E-6</cdr:x>
      <cdr:y>0.10305</cdr:y>
    </cdr:from>
    <cdr:to>
      <cdr:x>0.03794</cdr:x>
      <cdr:y>0.75235</cdr:y>
    </cdr:to>
    <cdr:sp macro="" textlink="'Graph for Tracker billion gpm'!$B$10:$E$10">
      <cdr:nvSpPr>
        <cdr:cNvPr id="5" name="txtBoxPrimaryYAxisLabel"/>
        <cdr:cNvSpPr txBox="1"/>
      </cdr:nvSpPr>
      <cdr:spPr>
        <a:xfrm xmlns:a="http://schemas.openxmlformats.org/drawingml/2006/main" rot="16200000">
          <a:off x="-1069771" y="1449671"/>
          <a:ext cx="2393580"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vert="horz" wrap="square" lIns="76200" tIns="76200" rIns="76200" bIns="76200" rtlCol="0" anchor="t">
          <a:noAutofit/>
        </a:bodyPr>
        <a:lstStyle xmlns:a="http://schemas.openxmlformats.org/drawingml/2006/main"/>
        <a:p xmlns:a="http://schemas.openxmlformats.org/drawingml/2006/main">
          <a:pPr algn="ctr"/>
          <a:fld id="{4B975B6B-27D4-4E16-9720-8A2505AD9221}" type="TxLink">
            <a:rPr lang="en-US" sz="800" b="1" i="0" u="none" strike="noStrike" dirty="0" err="1" smtClean="0">
              <a:solidFill>
                <a:srgbClr val="000000"/>
              </a:solidFill>
              <a:latin typeface="Arial" panose="020B0604020202020204" pitchFamily="34" charset="0"/>
              <a:cs typeface="Arial"/>
            </a:rPr>
            <a:pPr algn="ctr"/>
            <a:t>billion gallons per month</a:t>
          </a:fld>
          <a:endParaRPr lang="en-US" sz="800" b="1" dirty="0" err="1">
            <a:solidFill>
              <a:srgbClr val="000000"/>
            </a:solidFill>
            <a:latin typeface="Arial" panose="020B0604020202020204" pitchFamily="34" charset="0"/>
          </a:endParaRPr>
        </a:p>
      </cdr:txBody>
    </cdr:sp>
  </cdr:relSizeAnchor>
  <cdr:relSizeAnchor xmlns:cdr="http://schemas.openxmlformats.org/drawingml/2006/chartDrawing">
    <cdr:from>
      <cdr:x>0.09114</cdr:x>
      <cdr:y>0.81993</cdr:y>
    </cdr:from>
    <cdr:to>
      <cdr:x>0.97636</cdr:x>
      <cdr:y>0.88883</cdr:y>
    </cdr:to>
    <cdr:sp macro="" textlink="'Graph for Tracker billion gpm'!$B$7:$E$7">
      <cdr:nvSpPr>
        <cdr:cNvPr id="7" name="txtBoxPrimaryXAxisLabel"/>
        <cdr:cNvSpPr txBox="1"/>
      </cdr:nvSpPr>
      <cdr:spPr>
        <a:xfrm xmlns:a="http://schemas.openxmlformats.org/drawingml/2006/main">
          <a:off x="610273" y="3022600"/>
          <a:ext cx="5927434" cy="2540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horz" wrap="square" lIns="76200" tIns="76200" rIns="76200" bIns="76200"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3F7699B-4BCD-4342-A983-902152AF6500}" type="TxLink">
            <a:rPr lang="en-US" sz="800" b="1" i="0" u="none" strike="noStrike" dirty="0" err="1" smtClean="0">
              <a:solidFill>
                <a:srgbClr val="000000"/>
              </a:solidFill>
              <a:latin typeface="Arial" panose="020B0604020202020204" pitchFamily="34" charset="0"/>
              <a:cs typeface="Arial"/>
            </a:rPr>
            <a:pPr algn="ctr"/>
            <a:t> </a:t>
          </a:fld>
          <a:endParaRPr lang="en-US" sz="800" b="1" dirty="0" err="1">
            <a:solidFill>
              <a:srgbClr val="000000"/>
            </a:solidFill>
            <a:latin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567690</xdr:colOff>
      <xdr:row>3</xdr:row>
      <xdr:rowOff>0</xdr:rowOff>
    </xdr:from>
    <xdr:to>
      <xdr:col>5</xdr:col>
      <xdr:colOff>567690</xdr:colOff>
      <xdr:row>3</xdr:row>
      <xdr:rowOff>0</xdr:rowOff>
    </xdr:to>
    <xdr:sp macro="" textlink="">
      <xdr:nvSpPr>
        <xdr:cNvPr id="2" name="Text Box 1">
          <a:extLst>
            <a:ext uri="{FF2B5EF4-FFF2-40B4-BE49-F238E27FC236}">
              <a16:creationId xmlns:a16="http://schemas.microsoft.com/office/drawing/2014/main" id="{4BF76E45-6179-421D-AF8D-7BFF252DF57F}"/>
            </a:ext>
          </a:extLst>
        </xdr:cNvPr>
        <xdr:cNvSpPr txBox="1">
          <a:spLocks noChangeArrowheads="1"/>
        </xdr:cNvSpPr>
      </xdr:nvSpPr>
      <xdr:spPr bwMode="auto">
        <a:xfrm>
          <a:off x="567690" y="586740"/>
          <a:ext cx="7299960" cy="0"/>
        </a:xfrm>
        <a:prstGeom prst="rect">
          <a:avLst/>
        </a:prstGeom>
        <a:noFill/>
        <a:ln w="9525">
          <a:noFill/>
          <a:miter lim="800000"/>
          <a:headEnd/>
          <a:tailEnd/>
        </a:ln>
        <a:effectLst/>
      </xdr:spPr>
      <xdr:txBody>
        <a:bodyPr vertOverflow="clip" wrap="square" lIns="36576" tIns="22860" rIns="0" bIns="22860" anchor="ctr" upright="1"/>
        <a:lstStyle/>
        <a:p>
          <a:pPr algn="l" rtl="0">
            <a:defRPr sz="1000"/>
          </a:pPr>
          <a:r>
            <a:rPr lang="en-US" sz="800" b="1" i="0" u="none" strike="noStrike" baseline="0">
              <a:solidFill>
                <a:srgbClr val="000000"/>
              </a:solidFill>
              <a:latin typeface="Verdana"/>
            </a:rPr>
            <a:t>Disclamer of Warranty and Limitation of Liability</a:t>
          </a:r>
          <a:endParaRPr lang="en-US" sz="800" b="0" i="0" u="none" strike="noStrike" baseline="0">
            <a:solidFill>
              <a:srgbClr val="000000"/>
            </a:solidFill>
            <a:latin typeface="Verdana"/>
          </a:endParaRPr>
        </a:p>
        <a:p>
          <a:pPr algn="l" rtl="0">
            <a:defRPr sz="1000"/>
          </a:pPr>
          <a:r>
            <a:rPr lang="en-US" sz="800" b="0" i="0" u="none" strike="noStrike" baseline="0">
              <a:solidFill>
                <a:srgbClr val="000000"/>
              </a:solidFill>
              <a:latin typeface="Verdana"/>
            </a:rPr>
            <a:t>The information contained herein is believed to be reliable.  iSuppli Corporation and its subsidiaries and affiliates does not guarantee the accuracy, validity, timelessness, completeness or suitability of any information or data made available in this document/database.  iSuppli Corporation disclaims all warranties, expressed or implied, including, but not limited to, warranties of title, non-infringement, merchantability or fitness for a particular purpose.  iSuppli Corporation and its subsidiaries and affiliates will not be liable for any damages or injuries arising out of use of any such information or data, including without limitation, damages relating to any error, omission, or in adequacies of information contained herein or for the interpretation thereof. </a:t>
          </a:r>
        </a:p>
        <a:p>
          <a:pPr algn="l" rtl="0">
            <a:defRPr sz="1000"/>
          </a:pPr>
          <a:endParaRPr lang="en-US" sz="800" b="0" i="0" u="none" strike="noStrike" baseline="0">
            <a:solidFill>
              <a:srgbClr val="000000"/>
            </a:solidFill>
            <a:latin typeface="Verdana"/>
          </a:endParaRPr>
        </a:p>
        <a:p>
          <a:pPr algn="l" rtl="0">
            <a:defRPr sz="1000"/>
          </a:pPr>
          <a:r>
            <a:rPr lang="en-US" sz="800" b="1" i="0" u="none" strike="noStrike" baseline="0">
              <a:solidFill>
                <a:srgbClr val="000000"/>
              </a:solidFill>
              <a:latin typeface="Verdana"/>
            </a:rPr>
            <a:t>Copyright Notice</a:t>
          </a:r>
          <a:endParaRPr lang="en-US" sz="800" b="0" i="0" u="none" strike="noStrike" baseline="0">
            <a:solidFill>
              <a:srgbClr val="000000"/>
            </a:solidFill>
            <a:latin typeface="Verdana"/>
          </a:endParaRPr>
        </a:p>
        <a:p>
          <a:pPr algn="l" rtl="0">
            <a:defRPr sz="1000"/>
          </a:pPr>
          <a:r>
            <a:rPr lang="en-US" sz="800" b="0" i="0" u="none" strike="noStrike" baseline="0">
              <a:solidFill>
                <a:srgbClr val="000000"/>
              </a:solidFill>
              <a:latin typeface="Verdana"/>
            </a:rPr>
            <a:t>Copyright © 2000 - 2008 iSuppli Corporation.  All Worldwide Rights Reserved.  Confidential - Patents Pending.  All content contained herein, including but not limited to, artwork, data, designs, graphic content, illustrations, images, photographs, or text, is protected by United States copyright law and may not be modified, copied, reproduced, republished, uploaded, posted, transmitted, publicly displayed, used to prepare derivative works, or distributed in any way.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uz34472\AppData\Local\Microsoft\Windows\Temporary%20Internet%20Files\Content.Outlook\JHUUB0RT\LDPE_SDgrph14.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dash\My%20Documents\sweta\IBM2003\my%20updatefornewIBMLCD%2003Q4%20iSi1-v11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GDP Data"/>
      <sheetName val="GDP CHART"/>
      <sheetName val="Region &amp; Country Codes"/>
      <sheetName val="NAM"/>
      <sheetName val="NAM Graphs"/>
      <sheetName val="SAM"/>
      <sheetName val="SAM Graphs"/>
      <sheetName val="WEP"/>
      <sheetName val="WEP Graphs "/>
      <sheetName val="CEP"/>
      <sheetName val="CEP Graphs "/>
      <sheetName val="CIS"/>
      <sheetName val="CIS Graphs  "/>
      <sheetName val="AFR"/>
      <sheetName val="AFR Graphs"/>
      <sheetName val="MDE"/>
      <sheetName val="MDE Graphs"/>
      <sheetName val="ISC"/>
      <sheetName val="ISC Graphs"/>
      <sheetName val="NEA"/>
      <sheetName val="NEA Graphs"/>
      <sheetName val="SEA"/>
      <sheetName val="SEA Graphs"/>
      <sheetName val="WLD"/>
      <sheetName val="Wld Graphs"/>
      <sheetName val="Wld Specific Graphs"/>
      <sheetName val="S&amp;D Summary"/>
      <sheetName val="Trade"/>
      <sheetName val="USA"/>
      <sheetName val="USA Graphs"/>
      <sheetName val="NBL"/>
      <sheetName val="LDPE_SDgrph14"/>
    </sheetNames>
    <sheetDataSet>
      <sheetData sheetId="0">
        <row r="1">
          <cell r="BY1" t="str">
            <v>LDPE</v>
          </cell>
        </row>
        <row r="3">
          <cell r="BZ3">
            <v>2013</v>
          </cell>
        </row>
        <row r="4">
          <cell r="BZ4">
            <v>2018</v>
          </cell>
        </row>
        <row r="6">
          <cell r="BZ6">
            <v>2013</v>
          </cell>
        </row>
        <row r="9">
          <cell r="BZ9">
            <v>2008</v>
          </cell>
          <cell r="CA9">
            <v>2013</v>
          </cell>
        </row>
        <row r="10">
          <cell r="BZ10">
            <v>2013</v>
          </cell>
          <cell r="CA10">
            <v>2023</v>
          </cell>
        </row>
        <row r="11">
          <cell r="BZ11">
            <v>2013</v>
          </cell>
          <cell r="CA11">
            <v>2018</v>
          </cell>
        </row>
        <row r="12">
          <cell r="BZ12">
            <v>2018</v>
          </cell>
          <cell r="CA12">
            <v>2023</v>
          </cell>
        </row>
        <row r="13">
          <cell r="BZ13">
            <v>2008</v>
          </cell>
          <cell r="CA13">
            <v>2035</v>
          </cell>
        </row>
        <row r="16">
          <cell r="BZ16">
            <v>2008</v>
          </cell>
        </row>
        <row r="17">
          <cell r="BZ17">
            <v>2018</v>
          </cell>
        </row>
        <row r="19">
          <cell r="BZ19">
            <v>2023</v>
          </cell>
        </row>
        <row r="20">
          <cell r="BZ20">
            <v>0</v>
          </cell>
        </row>
        <row r="21">
          <cell r="BZ21">
            <v>0</v>
          </cell>
        </row>
        <row r="22">
          <cell r="BZ22">
            <v>0</v>
          </cell>
        </row>
        <row r="23">
          <cell r="BZ23">
            <v>0</v>
          </cell>
        </row>
      </sheetData>
      <sheetData sheetId="1">
        <row r="1">
          <cell r="A1" t="str">
            <v>Population</v>
          </cell>
          <cell r="B1">
            <v>0</v>
          </cell>
          <cell r="C1">
            <v>1980</v>
          </cell>
          <cell r="D1">
            <v>1981</v>
          </cell>
          <cell r="E1">
            <v>1982</v>
          </cell>
          <cell r="F1">
            <v>1983</v>
          </cell>
          <cell r="G1">
            <v>1984</v>
          </cell>
          <cell r="H1">
            <v>1985</v>
          </cell>
          <cell r="I1">
            <v>1986</v>
          </cell>
          <cell r="J1">
            <v>1987</v>
          </cell>
          <cell r="K1">
            <v>1988</v>
          </cell>
          <cell r="L1">
            <v>1989</v>
          </cell>
          <cell r="M1">
            <v>1990</v>
          </cell>
          <cell r="N1">
            <v>1991</v>
          </cell>
          <cell r="O1">
            <v>1992</v>
          </cell>
          <cell r="P1">
            <v>1993</v>
          </cell>
          <cell r="Q1">
            <v>1994</v>
          </cell>
          <cell r="R1">
            <v>1995</v>
          </cell>
          <cell r="S1">
            <v>1996</v>
          </cell>
          <cell r="T1">
            <v>1997</v>
          </cell>
          <cell r="U1">
            <v>1998</v>
          </cell>
          <cell r="V1">
            <v>1999</v>
          </cell>
          <cell r="W1">
            <v>2000</v>
          </cell>
          <cell r="X1">
            <v>2001</v>
          </cell>
          <cell r="Y1">
            <v>2002</v>
          </cell>
          <cell r="Z1">
            <v>2003</v>
          </cell>
          <cell r="AA1">
            <v>2004</v>
          </cell>
          <cell r="AB1">
            <v>2005</v>
          </cell>
          <cell r="AC1">
            <v>2006</v>
          </cell>
          <cell r="AD1">
            <v>2007</v>
          </cell>
          <cell r="AE1">
            <v>2008</v>
          </cell>
          <cell r="AF1">
            <v>2009</v>
          </cell>
          <cell r="AG1">
            <v>2010</v>
          </cell>
          <cell r="AH1">
            <v>2011</v>
          </cell>
          <cell r="AI1">
            <v>2012</v>
          </cell>
          <cell r="AJ1">
            <v>2013</v>
          </cell>
          <cell r="AK1">
            <v>2014</v>
          </cell>
          <cell r="AL1">
            <v>2015</v>
          </cell>
          <cell r="AM1">
            <v>2016</v>
          </cell>
          <cell r="AN1">
            <v>2017</v>
          </cell>
          <cell r="AO1">
            <v>2018</v>
          </cell>
          <cell r="AP1">
            <v>2019</v>
          </cell>
          <cell r="AQ1">
            <v>2020</v>
          </cell>
          <cell r="AR1">
            <v>2021</v>
          </cell>
          <cell r="AS1">
            <v>2022</v>
          </cell>
          <cell r="AT1">
            <v>2023</v>
          </cell>
          <cell r="AU1">
            <v>2024</v>
          </cell>
          <cell r="AV1">
            <v>2025</v>
          </cell>
          <cell r="AW1">
            <v>2026</v>
          </cell>
          <cell r="AX1">
            <v>2027</v>
          </cell>
          <cell r="AY1">
            <v>2028</v>
          </cell>
          <cell r="AZ1">
            <v>2029</v>
          </cell>
          <cell r="BA1">
            <v>2030</v>
          </cell>
          <cell r="BB1">
            <v>2031</v>
          </cell>
          <cell r="BC1">
            <v>2032</v>
          </cell>
          <cell r="BD1">
            <v>2033</v>
          </cell>
          <cell r="BE1">
            <v>2034</v>
          </cell>
          <cell r="BF1">
            <v>2035</v>
          </cell>
          <cell r="BG1">
            <v>2036</v>
          </cell>
          <cell r="BH1">
            <v>2037</v>
          </cell>
          <cell r="BI1">
            <v>2038</v>
          </cell>
          <cell r="BJ1">
            <v>2039</v>
          </cell>
          <cell r="BK1">
            <v>2040</v>
          </cell>
          <cell r="BL1">
            <v>2041</v>
          </cell>
          <cell r="BM1">
            <v>2042</v>
          </cell>
          <cell r="BN1">
            <v>2043</v>
          </cell>
          <cell r="BO1">
            <v>2044</v>
          </cell>
          <cell r="BP1">
            <v>2045</v>
          </cell>
          <cell r="BQ1">
            <v>2046</v>
          </cell>
          <cell r="BR1">
            <v>2047</v>
          </cell>
          <cell r="BS1">
            <v>2048</v>
          </cell>
          <cell r="BT1">
            <v>2049</v>
          </cell>
          <cell r="BU1">
            <v>2050</v>
          </cell>
        </row>
        <row r="2">
          <cell r="A2" t="str">
            <v>GDP</v>
          </cell>
          <cell r="B2">
            <v>0</v>
          </cell>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v>0</v>
          </cell>
          <cell r="BC2">
            <v>0</v>
          </cell>
          <cell r="BD2">
            <v>0</v>
          </cell>
          <cell r="BE2">
            <v>0</v>
          </cell>
          <cell r="BF2">
            <v>0</v>
          </cell>
          <cell r="BG2">
            <v>0</v>
          </cell>
          <cell r="BH2">
            <v>0</v>
          </cell>
          <cell r="BI2">
            <v>0</v>
          </cell>
          <cell r="BJ2">
            <v>0</v>
          </cell>
          <cell r="BK2">
            <v>0</v>
          </cell>
          <cell r="BL2">
            <v>0</v>
          </cell>
          <cell r="BM2">
            <v>0</v>
          </cell>
          <cell r="BN2">
            <v>0</v>
          </cell>
          <cell r="BO2">
            <v>0</v>
          </cell>
          <cell r="BP2">
            <v>0</v>
          </cell>
          <cell r="BQ2">
            <v>0</v>
          </cell>
          <cell r="BR2">
            <v>0</v>
          </cell>
          <cell r="BS2">
            <v>0</v>
          </cell>
          <cell r="BT2">
            <v>0</v>
          </cell>
          <cell r="BU2">
            <v>0</v>
          </cell>
        </row>
        <row r="3">
          <cell r="A3" t="str">
            <v>North America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0</v>
          </cell>
          <cell r="BO3">
            <v>0</v>
          </cell>
          <cell r="BP3">
            <v>0</v>
          </cell>
          <cell r="BQ3">
            <v>0</v>
          </cell>
          <cell r="BR3">
            <v>0</v>
          </cell>
          <cell r="BS3">
            <v>0</v>
          </cell>
          <cell r="BT3">
            <v>0</v>
          </cell>
          <cell r="BU3">
            <v>0</v>
          </cell>
        </row>
        <row r="4">
          <cell r="A4" t="str">
            <v>North America Population</v>
          </cell>
          <cell r="B4" t="str">
            <v>millions</v>
          </cell>
          <cell r="C4">
            <v>320.53570047128869</v>
          </cell>
          <cell r="D4">
            <v>324.73547062909881</v>
          </cell>
          <cell r="E4">
            <v>328.78150779932599</v>
          </cell>
          <cell r="F4">
            <v>332.70674364319757</v>
          </cell>
          <cell r="G4">
            <v>336.56089407194071</v>
          </cell>
          <cell r="H4">
            <v>340.48594299678251</v>
          </cell>
          <cell r="I4">
            <v>344.5074769718272</v>
          </cell>
          <cell r="J4">
            <v>348.60287030625688</v>
          </cell>
          <cell r="K4">
            <v>352.77444529391499</v>
          </cell>
          <cell r="L4">
            <v>357.20351747864498</v>
          </cell>
          <cell r="M4">
            <v>366.15046849999999</v>
          </cell>
          <cell r="N4">
            <v>371.49989825000006</v>
          </cell>
          <cell r="O4">
            <v>376.87111899999996</v>
          </cell>
          <cell r="P4">
            <v>382.14242875000002</v>
          </cell>
          <cell r="Q4">
            <v>387.22457274999999</v>
          </cell>
          <cell r="R4">
            <v>392.288726</v>
          </cell>
          <cell r="S4">
            <v>397.35509249999996</v>
          </cell>
          <cell r="T4">
            <v>402.5272415</v>
          </cell>
          <cell r="U4">
            <v>407.557344</v>
          </cell>
          <cell r="V4">
            <v>412.51086999999995</v>
          </cell>
          <cell r="W4">
            <v>417.31307424999994</v>
          </cell>
          <cell r="X4">
            <v>421.92126466197402</v>
          </cell>
          <cell r="Y4">
            <v>426.33505376057195</v>
          </cell>
          <cell r="Z4">
            <v>430.59556760916996</v>
          </cell>
          <cell r="AA4">
            <v>434.830752207768</v>
          </cell>
          <cell r="AB4">
            <v>439.16107480636697</v>
          </cell>
          <cell r="AC4">
            <v>443.67943115496502</v>
          </cell>
          <cell r="AD4">
            <v>448.37361825356305</v>
          </cell>
          <cell r="AE4">
            <v>452.88382115648</v>
          </cell>
          <cell r="AF4">
            <v>457.34485291000897</v>
          </cell>
          <cell r="AG4">
            <v>461.63296675000004</v>
          </cell>
          <cell r="AH4">
            <v>465.41092275</v>
          </cell>
          <cell r="AI4">
            <v>469.40705895327693</v>
          </cell>
          <cell r="AJ4">
            <v>473.52994779158018</v>
          </cell>
          <cell r="AK4">
            <v>477.65925409104528</v>
          </cell>
          <cell r="AL4">
            <v>481.78675547129251</v>
          </cell>
          <cell r="AM4">
            <v>485.90229268235572</v>
          </cell>
          <cell r="AN4">
            <v>489.99853660424765</v>
          </cell>
          <cell r="AO4">
            <v>494.07492492935734</v>
          </cell>
          <cell r="AP4">
            <v>498.1313340248899</v>
          </cell>
          <cell r="AQ4">
            <v>502.16484919690902</v>
          </cell>
          <cell r="AR4">
            <v>506.16743777634508</v>
          </cell>
          <cell r="AS4">
            <v>510.13256549984914</v>
          </cell>
          <cell r="AT4">
            <v>514.05702535175863</v>
          </cell>
          <cell r="AU4">
            <v>517.93812763483731</v>
          </cell>
          <cell r="AV4">
            <v>521.7731424966729</v>
          </cell>
          <cell r="AW4">
            <v>525.55853275832817</v>
          </cell>
          <cell r="AX4">
            <v>529.290558791732</v>
          </cell>
          <cell r="AY4">
            <v>532.96543215806116</v>
          </cell>
          <cell r="AZ4">
            <v>536.58157379850275</v>
          </cell>
          <cell r="BA4">
            <v>540.135189897229</v>
          </cell>
          <cell r="BB4">
            <v>543.61084807382895</v>
          </cell>
          <cell r="BC4">
            <v>547.00757272208239</v>
          </cell>
          <cell r="BD4">
            <v>550.30954786758116</v>
          </cell>
          <cell r="BE4">
            <v>553.52621160824879</v>
          </cell>
          <cell r="BF4">
            <v>556.66242817962848</v>
          </cell>
          <cell r="BG4">
            <v>559.7228119664901</v>
          </cell>
          <cell r="BH4">
            <v>562.70982753469491</v>
          </cell>
          <cell r="BI4">
            <v>565.62658283951305</v>
          </cell>
          <cell r="BJ4">
            <v>568.47641807341279</v>
          </cell>
          <cell r="BK4">
            <v>571.26303234255329</v>
          </cell>
          <cell r="BL4">
            <v>573.98933261035836</v>
          </cell>
          <cell r="BM4">
            <v>576.65928992811644</v>
          </cell>
          <cell r="BN4">
            <v>579.27917769247858</v>
          </cell>
          <cell r="BO4">
            <v>581.91220802145835</v>
          </cell>
          <cell r="BP4">
            <v>584.55845017653201</v>
          </cell>
          <cell r="BQ4">
            <v>587.21797379712336</v>
          </cell>
          <cell r="BR4">
            <v>589.89084890271965</v>
          </cell>
          <cell r="BS4">
            <v>592.57714589499903</v>
          </cell>
          <cell r="BT4">
            <v>595.27693555997064</v>
          </cell>
          <cell r="BU4">
            <v>597.99028907012587</v>
          </cell>
        </row>
        <row r="5">
          <cell r="A5" t="str">
            <v>North America GDP</v>
          </cell>
          <cell r="B5" t="str">
            <v>Billion $</v>
          </cell>
          <cell r="C5">
            <v>6912.5917920267884</v>
          </cell>
          <cell r="D5">
            <v>7119.6627101242266</v>
          </cell>
          <cell r="E5">
            <v>6982.4239465830615</v>
          </cell>
          <cell r="F5">
            <v>7246.583363611684</v>
          </cell>
          <cell r="G5">
            <v>7741.0739486265138</v>
          </cell>
          <cell r="H5">
            <v>8054.9462230242752</v>
          </cell>
          <cell r="I5">
            <v>8295.9405529128344</v>
          </cell>
          <cell r="J5">
            <v>8562.2299146047008</v>
          </cell>
          <cell r="K5">
            <v>8907.3393045822813</v>
          </cell>
          <cell r="L5">
            <v>9221.8179850111701</v>
          </cell>
          <cell r="M5">
            <v>9403.0646042739372</v>
          </cell>
          <cell r="N5">
            <v>9392.2794190778059</v>
          </cell>
          <cell r="O5">
            <v>9693.2691983218792</v>
          </cell>
          <cell r="P5">
            <v>9971.6638056958054</v>
          </cell>
          <cell r="Q5">
            <v>10385.738571114643</v>
          </cell>
          <cell r="R5">
            <v>10593.44231282709</v>
          </cell>
          <cell r="S5">
            <v>10982.131214022274</v>
          </cell>
          <cell r="T5">
            <v>11487.629486487536</v>
          </cell>
          <cell r="U5">
            <v>11991.531796397188</v>
          </cell>
          <cell r="V5">
            <v>12564.561118177169</v>
          </cell>
          <cell r="W5">
            <v>13107.664768533023</v>
          </cell>
          <cell r="X5">
            <v>13243.895232086059</v>
          </cell>
          <cell r="Y5">
            <v>13480.17850172864</v>
          </cell>
          <cell r="Z5">
            <v>13805.392744449664</v>
          </cell>
          <cell r="AA5">
            <v>14285.149753162128</v>
          </cell>
          <cell r="AB5">
            <v>14723.267253853068</v>
          </cell>
          <cell r="AC5">
            <v>15133.279998547536</v>
          </cell>
          <cell r="AD5">
            <v>15433.368667828467</v>
          </cell>
          <cell r="AE5">
            <v>15412.349620796724</v>
          </cell>
          <cell r="AF5">
            <v>14916.512064317216</v>
          </cell>
          <cell r="AG5">
            <v>15305.262971563099</v>
          </cell>
          <cell r="AH5">
            <v>15609.083359552833</v>
          </cell>
          <cell r="AI5">
            <v>15964.903266792991</v>
          </cell>
          <cell r="AJ5">
            <v>16292.166577910291</v>
          </cell>
          <cell r="AK5">
            <v>16764.107561718203</v>
          </cell>
          <cell r="AL5">
            <v>17302.782056613985</v>
          </cell>
          <cell r="AM5">
            <v>17802.209736098008</v>
          </cell>
          <cell r="AN5">
            <v>18316.335630665755</v>
          </cell>
          <cell r="AO5">
            <v>18809.922024632553</v>
          </cell>
          <cell r="AP5">
            <v>19314.165775821744</v>
          </cell>
          <cell r="AQ5">
            <v>19786.592206750756</v>
          </cell>
          <cell r="AR5">
            <v>20252.053177029629</v>
          </cell>
          <cell r="AS5">
            <v>20720.712651014343</v>
          </cell>
          <cell r="AT5">
            <v>21204.625228387034</v>
          </cell>
          <cell r="AU5">
            <v>21717.205385097346</v>
          </cell>
          <cell r="AV5">
            <v>22245.025561222406</v>
          </cell>
          <cell r="AW5">
            <v>22783.953064131856</v>
          </cell>
          <cell r="AX5">
            <v>23332.890242643207</v>
          </cell>
          <cell r="AY5">
            <v>23892.058546754692</v>
          </cell>
          <cell r="AZ5">
            <v>24480.155977615108</v>
          </cell>
          <cell r="BA5">
            <v>25081.503215002169</v>
          </cell>
          <cell r="BB5">
            <v>25703.611879749122</v>
          </cell>
          <cell r="BC5">
            <v>26329.299347277643</v>
          </cell>
          <cell r="BD5">
            <v>26972.18802623386</v>
          </cell>
          <cell r="BE5">
            <v>27636.766409357399</v>
          </cell>
          <cell r="BF5">
            <v>28324.886048807228</v>
          </cell>
          <cell r="BG5">
            <v>29026.01268809626</v>
          </cell>
          <cell r="BH5">
            <v>29745.973933430381</v>
          </cell>
          <cell r="BI5">
            <v>30480.798358383407</v>
          </cell>
          <cell r="BJ5">
            <v>31216.130800723902</v>
          </cell>
          <cell r="BK5">
            <v>31985.159412916895</v>
          </cell>
          <cell r="BL5">
            <v>32755.355372400929</v>
          </cell>
          <cell r="BM5">
            <v>33537.524082223266</v>
          </cell>
          <cell r="BN5">
            <v>34342.647778734725</v>
          </cell>
          <cell r="BO5">
            <v>35165.67714559623</v>
          </cell>
          <cell r="BP5">
            <v>36006.311189643304</v>
          </cell>
          <cell r="BQ5">
            <v>36864.199757519018</v>
          </cell>
          <cell r="BR5">
            <v>37738.943368026339</v>
          </cell>
          <cell r="BS5">
            <v>38630.093407032211</v>
          </cell>
          <cell r="BT5">
            <v>39537.152706526227</v>
          </cell>
          <cell r="BU5">
            <v>40459.576526114804</v>
          </cell>
        </row>
        <row r="6">
          <cell r="A6" t="str">
            <v>South America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row>
        <row r="7">
          <cell r="A7" t="str">
            <v>South America Population</v>
          </cell>
          <cell r="B7" t="str">
            <v>millions</v>
          </cell>
          <cell r="C7">
            <v>290.27957800000001</v>
          </cell>
          <cell r="D7">
            <v>296.64970399999999</v>
          </cell>
          <cell r="E7">
            <v>303.06634500000001</v>
          </cell>
          <cell r="F7">
            <v>309.52986500000003</v>
          </cell>
          <cell r="G7">
            <v>316.01776199999989</v>
          </cell>
          <cell r="H7">
            <v>322.74748099999999</v>
          </cell>
          <cell r="I7">
            <v>329.27627599999988</v>
          </cell>
          <cell r="J7">
            <v>335.79080299999998</v>
          </cell>
          <cell r="K7">
            <v>342.27796599999999</v>
          </cell>
          <cell r="L7">
            <v>348.72478999999993</v>
          </cell>
          <cell r="M7">
            <v>353.83689900000007</v>
          </cell>
          <cell r="N7">
            <v>360.21251899999999</v>
          </cell>
          <cell r="O7">
            <v>366.53846800000014</v>
          </cell>
          <cell r="P7">
            <v>372.82543100000009</v>
          </cell>
          <cell r="Q7">
            <v>379.09372999999999</v>
          </cell>
          <cell r="R7">
            <v>385.35515900000007</v>
          </cell>
          <cell r="S7">
            <v>391.61359999999996</v>
          </cell>
          <cell r="T7">
            <v>397.86071199999998</v>
          </cell>
          <cell r="U7">
            <v>404.07920900000011</v>
          </cell>
          <cell r="V7">
            <v>410.24464500000011</v>
          </cell>
          <cell r="W7">
            <v>416.33914399999998</v>
          </cell>
          <cell r="X7">
            <v>422.3635559999999</v>
          </cell>
          <cell r="Y7">
            <v>428.31598799999995</v>
          </cell>
          <cell r="Z7">
            <v>434.17407300000002</v>
          </cell>
          <cell r="AA7">
            <v>439.90961800000008</v>
          </cell>
          <cell r="AB7">
            <v>445.50473600000004</v>
          </cell>
          <cell r="AC7">
            <v>450.94164799999982</v>
          </cell>
          <cell r="AD7">
            <v>456.2304729999999</v>
          </cell>
          <cell r="AE7">
            <v>461.41544700000014</v>
          </cell>
          <cell r="AF7">
            <v>466.560543</v>
          </cell>
          <cell r="AG7">
            <v>471.71140900000012</v>
          </cell>
          <cell r="AH7">
            <v>476.88663900000006</v>
          </cell>
          <cell r="AI7">
            <v>482.0733360000001</v>
          </cell>
          <cell r="AJ7">
            <v>487.275645</v>
          </cell>
          <cell r="AK7">
            <v>492.42301699999996</v>
          </cell>
          <cell r="AL7">
            <v>497.47544800000003</v>
          </cell>
          <cell r="AM7">
            <v>502.43368900000007</v>
          </cell>
          <cell r="AN7">
            <v>507.30862100000002</v>
          </cell>
          <cell r="AO7">
            <v>512.11464699999999</v>
          </cell>
          <cell r="AP7">
            <v>516.82715399999995</v>
          </cell>
          <cell r="AQ7">
            <v>521.44723899999985</v>
          </cell>
          <cell r="AR7">
            <v>525.97259699999995</v>
          </cell>
          <cell r="AS7">
            <v>530.39753999999994</v>
          </cell>
          <cell r="AT7">
            <v>534.71650499999998</v>
          </cell>
          <cell r="AU7">
            <v>538.92314599999997</v>
          </cell>
          <cell r="AV7">
            <v>543.01155900000015</v>
          </cell>
          <cell r="AW7">
            <v>546.97773700000016</v>
          </cell>
          <cell r="AX7">
            <v>550.81910100000005</v>
          </cell>
          <cell r="AY7">
            <v>554.53319299999998</v>
          </cell>
          <cell r="AZ7">
            <v>558.11852399999987</v>
          </cell>
          <cell r="BA7">
            <v>561.5736599999999</v>
          </cell>
          <cell r="BB7">
            <v>564.89657999999997</v>
          </cell>
          <cell r="BC7">
            <v>568.08579500000008</v>
          </cell>
          <cell r="BD7">
            <v>571.14113399999997</v>
          </cell>
          <cell r="BE7">
            <v>574.063357</v>
          </cell>
          <cell r="BF7">
            <v>576.85265799999991</v>
          </cell>
          <cell r="BG7">
            <v>579.50909300000012</v>
          </cell>
          <cell r="BH7">
            <v>582.03221399999995</v>
          </cell>
          <cell r="BI7">
            <v>584.42189400000018</v>
          </cell>
          <cell r="BJ7">
            <v>586.68804999999998</v>
          </cell>
          <cell r="BK7">
            <v>588.8313730000001</v>
          </cell>
          <cell r="BL7">
            <v>590.85372070800008</v>
          </cell>
          <cell r="BM7">
            <v>593.5752817419301</v>
          </cell>
          <cell r="BN7">
            <v>595.39911718835481</v>
          </cell>
          <cell r="BO7">
            <v>597.23812307933895</v>
          </cell>
          <cell r="BP7">
            <v>599.09246561121495</v>
          </cell>
          <cell r="BQ7">
            <v>600.96231320072673</v>
          </cell>
          <cell r="BR7">
            <v>602.84783651711246</v>
          </cell>
          <cell r="BS7">
            <v>604.749208514673</v>
          </cell>
          <cell r="BT7">
            <v>606.66660446582819</v>
          </cell>
          <cell r="BU7">
            <v>608.60020199467704</v>
          </cell>
        </row>
        <row r="8">
          <cell r="A8" t="str">
            <v>South America GDP</v>
          </cell>
          <cell r="B8" t="str">
            <v>Billion $</v>
          </cell>
          <cell r="C8">
            <v>1057.9433263785693</v>
          </cell>
          <cell r="D8">
            <v>1040.8236541917599</v>
          </cell>
          <cell r="E8">
            <v>1036.3503662025337</v>
          </cell>
          <cell r="F8">
            <v>1016.9577903160183</v>
          </cell>
          <cell r="G8">
            <v>1054.2377800063166</v>
          </cell>
          <cell r="H8">
            <v>1090.631020304482</v>
          </cell>
          <cell r="I8">
            <v>1161.2195508202265</v>
          </cell>
          <cell r="J8">
            <v>1203.0745631430459</v>
          </cell>
          <cell r="K8">
            <v>1213.2946309949691</v>
          </cell>
          <cell r="L8">
            <v>1221.7766481331992</v>
          </cell>
          <cell r="M8">
            <v>1215.373173726578</v>
          </cell>
          <cell r="N8">
            <v>1255.4027679620567</v>
          </cell>
          <cell r="O8">
            <v>1288.6308434246218</v>
          </cell>
          <cell r="P8">
            <v>1342.5023417188959</v>
          </cell>
          <cell r="Q8">
            <v>1403.9641624771057</v>
          </cell>
          <cell r="R8">
            <v>1451.0878282858478</v>
          </cell>
          <cell r="S8">
            <v>1487.391954811143</v>
          </cell>
          <cell r="T8">
            <v>1555.9510697188002</v>
          </cell>
          <cell r="U8">
            <v>1577.8650572325478</v>
          </cell>
          <cell r="V8">
            <v>1565.9859138333259</v>
          </cell>
          <cell r="W8">
            <v>1617.7082357753584</v>
          </cell>
          <cell r="X8">
            <v>1636.1290210227764</v>
          </cell>
          <cell r="Y8">
            <v>1643.4683948029115</v>
          </cell>
          <cell r="Z8">
            <v>1675.8670524969018</v>
          </cell>
          <cell r="AA8">
            <v>1786.4458589101603</v>
          </cell>
          <cell r="AB8">
            <v>1876.0737812164384</v>
          </cell>
          <cell r="AC8">
            <v>1983.1668442263924</v>
          </cell>
          <cell r="AD8">
            <v>2115.6552241318432</v>
          </cell>
          <cell r="AE8">
            <v>2227.7686054416195</v>
          </cell>
          <cell r="AF8">
            <v>2226.8916154535254</v>
          </cell>
          <cell r="AG8">
            <v>2362.2980731961061</v>
          </cell>
          <cell r="AH8">
            <v>2467.0907591708769</v>
          </cell>
          <cell r="AI8">
            <v>2532.4608393194771</v>
          </cell>
          <cell r="AJ8">
            <v>2617.1980186714941</v>
          </cell>
          <cell r="AK8">
            <v>2722.2513100047868</v>
          </cell>
          <cell r="AL8">
            <v>2836.3095227159411</v>
          </cell>
          <cell r="AM8">
            <v>2960.846961030587</v>
          </cell>
          <cell r="AN8">
            <v>3091.3443817262378</v>
          </cell>
          <cell r="AO8">
            <v>3224.467342747068</v>
          </cell>
          <cell r="AP8">
            <v>3363.3830287821852</v>
          </cell>
          <cell r="AQ8">
            <v>3506.0965194021214</v>
          </cell>
          <cell r="AR8">
            <v>3654.5543525695416</v>
          </cell>
          <cell r="AS8">
            <v>3809.0613271979669</v>
          </cell>
          <cell r="AT8">
            <v>3969.4907948704426</v>
          </cell>
          <cell r="AU8">
            <v>4136.2992017285733</v>
          </cell>
          <cell r="AV8">
            <v>4310.0405988819293</v>
          </cell>
          <cell r="AW8">
            <v>4490.3965636990824</v>
          </cell>
          <cell r="AX8">
            <v>4677.4767288698476</v>
          </cell>
          <cell r="AY8">
            <v>4871.4866131578547</v>
          </cell>
          <cell r="AZ8">
            <v>5072.8317515392228</v>
          </cell>
          <cell r="BA8">
            <v>5281.683744463553</v>
          </cell>
          <cell r="BB8">
            <v>5498.390574777035</v>
          </cell>
          <cell r="BC8">
            <v>5723.2904863485373</v>
          </cell>
          <cell r="BD8">
            <v>5956.8602781114587</v>
          </cell>
          <cell r="BE8">
            <v>6199.2955912206226</v>
          </cell>
          <cell r="BF8">
            <v>6450.926271830428</v>
          </cell>
          <cell r="BG8">
            <v>6712.1736457104498</v>
          </cell>
          <cell r="BH8">
            <v>6983.1830909388655</v>
          </cell>
          <cell r="BI8">
            <v>7264.1473915427305</v>
          </cell>
          <cell r="BJ8">
            <v>7555.7286887279352</v>
          </cell>
          <cell r="BK8">
            <v>7859.4007372246087</v>
          </cell>
          <cell r="BL8">
            <v>8174.0509632405547</v>
          </cell>
          <cell r="BM8">
            <v>8503.0763672705198</v>
          </cell>
          <cell r="BN8">
            <v>8839.8788281128836</v>
          </cell>
          <cell r="BO8">
            <v>9189.7536498243571</v>
          </cell>
          <cell r="BP8">
            <v>9553.1817585328536</v>
          </cell>
          <cell r="BQ8">
            <v>9930.6598482928493</v>
          </cell>
          <cell r="BR8">
            <v>10322.70079259958</v>
          </cell>
          <cell r="BS8">
            <v>10729.834063477585</v>
          </cell>
          <cell r="BT8">
            <v>11152.606158470395</v>
          </cell>
          <cell r="BU8">
            <v>11591.581035913629</v>
          </cell>
        </row>
        <row r="9">
          <cell r="A9" t="str">
            <v>West Europe</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row>
        <row r="10">
          <cell r="A10" t="str">
            <v>West Europe Population</v>
          </cell>
          <cell r="B10" t="str">
            <v>millions</v>
          </cell>
          <cell r="C10">
            <v>332.76876787209301</v>
          </cell>
          <cell r="D10">
            <v>334.08010049767438</v>
          </cell>
          <cell r="E10">
            <v>334.95993142477113</v>
          </cell>
          <cell r="F10">
            <v>335.6119667395306</v>
          </cell>
          <cell r="G10">
            <v>336.20743139728569</v>
          </cell>
          <cell r="H10">
            <v>336.91495444057841</v>
          </cell>
          <cell r="I10">
            <v>337.7121009555546</v>
          </cell>
          <cell r="J10">
            <v>338.55379381033674</v>
          </cell>
          <cell r="K10">
            <v>339.64709400386084</v>
          </cell>
          <cell r="L10">
            <v>341.15271253506256</v>
          </cell>
          <cell r="M10">
            <v>343.10087740287662</v>
          </cell>
          <cell r="N10">
            <v>377.58433875000003</v>
          </cell>
          <cell r="O10">
            <v>379.30939299999994</v>
          </cell>
          <cell r="P10">
            <v>380.95411800000005</v>
          </cell>
          <cell r="Q10">
            <v>382.15403225000006</v>
          </cell>
          <cell r="R10">
            <v>383.27452799999992</v>
          </cell>
          <cell r="S10">
            <v>384.53609699999998</v>
          </cell>
          <cell r="T10">
            <v>385.495226</v>
          </cell>
          <cell r="U10">
            <v>386.30712800000015</v>
          </cell>
          <cell r="V10">
            <v>387.58609600000011</v>
          </cell>
          <cell r="W10">
            <v>389.02377399999995</v>
          </cell>
          <cell r="X10">
            <v>391.08837199999999</v>
          </cell>
          <cell r="Y10">
            <v>393.34232100000003</v>
          </cell>
          <cell r="Z10">
            <v>395.75975500000004</v>
          </cell>
          <cell r="AA10">
            <v>397.83358700000002</v>
          </cell>
          <cell r="AB10">
            <v>400.46263099999987</v>
          </cell>
          <cell r="AC10">
            <v>402.70462500000008</v>
          </cell>
          <cell r="AD10">
            <v>404.816732</v>
          </cell>
          <cell r="AE10">
            <v>407.37118299999997</v>
          </cell>
          <cell r="AF10">
            <v>409.36280900000003</v>
          </cell>
          <cell r="AG10">
            <v>411.28957600000001</v>
          </cell>
          <cell r="AH10">
            <v>413.22032284392003</v>
          </cell>
          <cell r="AI10">
            <v>415.12839347690527</v>
          </cell>
          <cell r="AJ10">
            <v>416.9330631095338</v>
          </cell>
          <cell r="AK10">
            <v>418.65040208345141</v>
          </cell>
          <cell r="AL10">
            <v>420.24614905788087</v>
          </cell>
          <cell r="AM10">
            <v>421.73924585026629</v>
          </cell>
          <cell r="AN10">
            <v>423.13345714942653</v>
          </cell>
          <cell r="AO10">
            <v>424.44011144576132</v>
          </cell>
          <cell r="AP10">
            <v>425.66551424346216</v>
          </cell>
          <cell r="AQ10">
            <v>426.80579502960893</v>
          </cell>
          <cell r="AR10">
            <v>427.8662293868399</v>
          </cell>
          <cell r="AS10">
            <v>428.83946213051394</v>
          </cell>
          <cell r="AT10">
            <v>429.75268541880268</v>
          </cell>
          <cell r="AU10">
            <v>430.60338683220488</v>
          </cell>
          <cell r="AV10">
            <v>431.40135611058821</v>
          </cell>
          <cell r="AW10">
            <v>432.13338485993813</v>
          </cell>
          <cell r="AX10">
            <v>432.78899956333595</v>
          </cell>
          <cell r="AY10">
            <v>433.39392348809685</v>
          </cell>
          <cell r="AZ10">
            <v>433.96049270076054</v>
          </cell>
          <cell r="BA10">
            <v>434.49811720594727</v>
          </cell>
          <cell r="BB10">
            <v>435.00683912176521</v>
          </cell>
          <cell r="BC10">
            <v>435.48739545317812</v>
          </cell>
          <cell r="BD10">
            <v>435.94523424887331</v>
          </cell>
          <cell r="BE10">
            <v>436.38276180456336</v>
          </cell>
          <cell r="BF10">
            <v>436.79670088247849</v>
          </cell>
          <cell r="BG10">
            <v>437.18949561896426</v>
          </cell>
          <cell r="BH10">
            <v>437.55992544058552</v>
          </cell>
          <cell r="BI10">
            <v>437.90966794530163</v>
          </cell>
          <cell r="BJ10">
            <v>438.23421104881447</v>
          </cell>
          <cell r="BK10">
            <v>438.53101167344369</v>
          </cell>
          <cell r="BL10">
            <v>438.80749973561387</v>
          </cell>
          <cell r="BM10">
            <v>439.06096827726219</v>
          </cell>
          <cell r="BN10">
            <v>438.92413900658738</v>
          </cell>
          <cell r="BO10">
            <v>438.78974479290753</v>
          </cell>
          <cell r="BP10">
            <v>438.65778118660148</v>
          </cell>
          <cell r="BQ10">
            <v>438.52824378026918</v>
          </cell>
          <cell r="BR10">
            <v>438.40112820866233</v>
          </cell>
          <cell r="BS10">
            <v>438.27643014861781</v>
          </cell>
          <cell r="BT10">
            <v>438.15414531899114</v>
          </cell>
          <cell r="BU10">
            <v>438.03426948059069</v>
          </cell>
        </row>
        <row r="11">
          <cell r="A11" t="str">
            <v>West Europe GDP</v>
          </cell>
          <cell r="B11" t="str">
            <v>Billion $</v>
          </cell>
          <cell r="C11">
            <v>7676.5837251704725</v>
          </cell>
          <cell r="D11">
            <v>7688.2173788358305</v>
          </cell>
          <cell r="E11">
            <v>7749.9976889986892</v>
          </cell>
          <cell r="F11">
            <v>7886.6309375371202</v>
          </cell>
          <cell r="G11">
            <v>8088.5785203868709</v>
          </cell>
          <cell r="H11">
            <v>8302.3086212454564</v>
          </cell>
          <cell r="I11">
            <v>8535.0929073159241</v>
          </cell>
          <cell r="J11">
            <v>8771.4574219913775</v>
          </cell>
          <cell r="K11">
            <v>9135.4613532040639</v>
          </cell>
          <cell r="L11">
            <v>9475.2105949102988</v>
          </cell>
          <cell r="M11">
            <v>9775.0669967378653</v>
          </cell>
          <cell r="N11">
            <v>10158.964151767377</v>
          </cell>
          <cell r="O11">
            <v>10270.137935200724</v>
          </cell>
          <cell r="P11">
            <v>10262.875140429423</v>
          </cell>
          <cell r="Q11">
            <v>10559.17857857032</v>
          </cell>
          <cell r="R11">
            <v>10837.250492446661</v>
          </cell>
          <cell r="S11">
            <v>11034.954224804826</v>
          </cell>
          <cell r="T11">
            <v>11354.300420236443</v>
          </cell>
          <cell r="U11">
            <v>11681.445092909549</v>
          </cell>
          <cell r="V11">
            <v>12019.246596301049</v>
          </cell>
          <cell r="W11">
            <v>12500.416501217313</v>
          </cell>
          <cell r="X11">
            <v>12762.142874705312</v>
          </cell>
          <cell r="Y11">
            <v>12912.925749872449</v>
          </cell>
          <cell r="Z11">
            <v>13074.946367875036</v>
          </cell>
          <cell r="AA11">
            <v>13366.770930793931</v>
          </cell>
          <cell r="AB11">
            <v>13639.701357534184</v>
          </cell>
          <cell r="AC11">
            <v>14078.934235257095</v>
          </cell>
          <cell r="AD11">
            <v>14510.012187646122</v>
          </cell>
          <cell r="AE11">
            <v>14513.533019996132</v>
          </cell>
          <cell r="AF11">
            <v>13912.274849635778</v>
          </cell>
          <cell r="AG11">
            <v>14192.762115021862</v>
          </cell>
          <cell r="AH11">
            <v>14402.244228097559</v>
          </cell>
          <cell r="AI11">
            <v>14371.171480955656</v>
          </cell>
          <cell r="AJ11">
            <v>14344.152546706648</v>
          </cell>
          <cell r="AK11">
            <v>14439.561038217049</v>
          </cell>
          <cell r="AL11">
            <v>14641.958967477683</v>
          </cell>
          <cell r="AM11">
            <v>14925.346272583649</v>
          </cell>
          <cell r="AN11">
            <v>15215.73807417446</v>
          </cell>
          <cell r="AO11">
            <v>15496.927810842511</v>
          </cell>
          <cell r="AP11">
            <v>15771.397280748633</v>
          </cell>
          <cell r="AQ11">
            <v>16056.325175301843</v>
          </cell>
          <cell r="AR11">
            <v>16340.655471559561</v>
          </cell>
          <cell r="AS11">
            <v>16624.830433684303</v>
          </cell>
          <cell r="AT11">
            <v>16911.878860484318</v>
          </cell>
          <cell r="AU11">
            <v>17196.597393747437</v>
          </cell>
          <cell r="AV11">
            <v>17483.685279378104</v>
          </cell>
          <cell r="AW11">
            <v>17772.212376505035</v>
          </cell>
          <cell r="AX11">
            <v>18066.512827532981</v>
          </cell>
          <cell r="AY11">
            <v>18363.721225801131</v>
          </cell>
          <cell r="AZ11">
            <v>18659.290136839758</v>
          </cell>
          <cell r="BA11">
            <v>18958.950328693158</v>
          </cell>
          <cell r="BB11">
            <v>19264.179047321471</v>
          </cell>
          <cell r="BC11">
            <v>19569.324096495566</v>
          </cell>
          <cell r="BD11">
            <v>19879.68495631203</v>
          </cell>
          <cell r="BE11">
            <v>20193.536725641028</v>
          </cell>
          <cell r="BF11">
            <v>20510.628442566507</v>
          </cell>
          <cell r="BG11">
            <v>20831.085434537992</v>
          </cell>
          <cell r="BH11">
            <v>21154.97273755334</v>
          </cell>
          <cell r="BI11">
            <v>21482.883490120417</v>
          </cell>
          <cell r="BJ11">
            <v>21813.095003515737</v>
          </cell>
          <cell r="BK11">
            <v>22145.671113726545</v>
          </cell>
          <cell r="BL11">
            <v>22483.432079957489</v>
          </cell>
          <cell r="BM11">
            <v>22829.613840650873</v>
          </cell>
          <cell r="BN11">
            <v>23182.684856144198</v>
          </cell>
          <cell r="BO11">
            <v>23540.727653001162</v>
          </cell>
          <cell r="BP11">
            <v>23903.375147417639</v>
          </cell>
          <cell r="BQ11">
            <v>24270.239012580041</v>
          </cell>
          <cell r="BR11">
            <v>24640.912404701696</v>
          </cell>
          <cell r="BS11">
            <v>25014.972967039448</v>
          </cell>
          <cell r="BT11">
            <v>25391.986044596651</v>
          </cell>
          <cell r="BU11">
            <v>25771.508032520902</v>
          </cell>
        </row>
        <row r="12">
          <cell r="A12" t="str">
            <v>Central Europe</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row>
        <row r="13">
          <cell r="A13" t="str">
            <v>Central Europe Population</v>
          </cell>
          <cell r="B13" t="str">
            <v>millions</v>
          </cell>
          <cell r="C13">
            <v>133.740827</v>
          </cell>
          <cell r="D13">
            <v>134.5080902</v>
          </cell>
          <cell r="E13">
            <v>135.21972505488</v>
          </cell>
          <cell r="F13">
            <v>135.85755556570194</v>
          </cell>
          <cell r="G13">
            <v>136.49573073352823</v>
          </cell>
          <cell r="H13">
            <v>137.01498905942165</v>
          </cell>
          <cell r="I13">
            <v>137.65252454444541</v>
          </cell>
          <cell r="J13">
            <v>138.15062128966321</v>
          </cell>
          <cell r="K13">
            <v>138.50817349613908</v>
          </cell>
          <cell r="L13">
            <v>138.78927966493751</v>
          </cell>
          <cell r="M13">
            <v>139.12218959712348</v>
          </cell>
          <cell r="N13">
            <v>122.42836600000001</v>
          </cell>
          <cell r="O13">
            <v>122.27610199999999</v>
          </cell>
          <cell r="P13">
            <v>121.91128309842452</v>
          </cell>
          <cell r="Q13">
            <v>121.48446779560601</v>
          </cell>
          <cell r="R13">
            <v>121.09754486986269</v>
          </cell>
          <cell r="S13">
            <v>121.46817135258311</v>
          </cell>
          <cell r="T13">
            <v>121.10376927527354</v>
          </cell>
          <cell r="U13">
            <v>120.74805366955815</v>
          </cell>
          <cell r="V13">
            <v>120.56514656717974</v>
          </cell>
          <cell r="W13">
            <v>119.99117699999999</v>
          </cell>
          <cell r="X13">
            <v>119.74042400000002</v>
          </cell>
          <cell r="Y13">
            <v>119.377348</v>
          </cell>
          <cell r="Z13">
            <v>119.21585600000002</v>
          </cell>
          <cell r="AA13">
            <v>119.081216</v>
          </cell>
          <cell r="AB13">
            <v>118.97721000000001</v>
          </cell>
          <cell r="AC13">
            <v>118.888094</v>
          </cell>
          <cell r="AD13">
            <v>118.837609</v>
          </cell>
          <cell r="AE13">
            <v>118.87296000000001</v>
          </cell>
          <cell r="AF13">
            <v>118.88163999999999</v>
          </cell>
          <cell r="AG13">
            <v>118.825374</v>
          </cell>
          <cell r="AH13">
            <v>118.68167898689504</v>
          </cell>
          <cell r="AI13">
            <v>118.50816713852328</v>
          </cell>
          <cell r="AJ13">
            <v>118.37665283299179</v>
          </cell>
          <cell r="AK13">
            <v>118.26554095411871</v>
          </cell>
          <cell r="AL13">
            <v>118.14810804698271</v>
          </cell>
          <cell r="AM13">
            <v>118.02793147063502</v>
          </cell>
          <cell r="AN13">
            <v>117.96125716439892</v>
          </cell>
          <cell r="AO13">
            <v>117.83867127020872</v>
          </cell>
          <cell r="AP13">
            <v>117.70794846371604</v>
          </cell>
          <cell r="AQ13">
            <v>117.56702256765888</v>
          </cell>
          <cell r="AR13">
            <v>117.39847940548115</v>
          </cell>
          <cell r="AS13">
            <v>117.21712744705762</v>
          </cell>
          <cell r="AT13">
            <v>117.01924327135504</v>
          </cell>
          <cell r="AU13">
            <v>116.80330052587695</v>
          </cell>
          <cell r="AV13">
            <v>116.57395331543395</v>
          </cell>
          <cell r="AW13">
            <v>116.31996946815207</v>
          </cell>
          <cell r="AX13">
            <v>116.04505134428285</v>
          </cell>
          <cell r="AY13">
            <v>115.74965115133628</v>
          </cell>
          <cell r="AZ13">
            <v>115.4287503212628</v>
          </cell>
          <cell r="BA13">
            <v>115.08703965735822</v>
          </cell>
          <cell r="BB13">
            <v>114.7247338962855</v>
          </cell>
          <cell r="BC13">
            <v>114.36151608140057</v>
          </cell>
          <cell r="BD13">
            <v>113.96185269948641</v>
          </cell>
          <cell r="BE13">
            <v>113.55095671606611</v>
          </cell>
          <cell r="BF13">
            <v>113.13016285589157</v>
          </cell>
          <cell r="BG13">
            <v>112.69780049013102</v>
          </cell>
          <cell r="BH13">
            <v>112.26237621411207</v>
          </cell>
          <cell r="BI13">
            <v>111.82227961044259</v>
          </cell>
          <cell r="BJ13">
            <v>111.38024864334702</v>
          </cell>
          <cell r="BK13">
            <v>110.93847848676153</v>
          </cell>
          <cell r="BL13">
            <v>110.49823093517018</v>
          </cell>
          <cell r="BM13">
            <v>110.06010920806054</v>
          </cell>
          <cell r="BN13">
            <v>110.22681945689756</v>
          </cell>
          <cell r="BO13">
            <v>110.578798274001</v>
          </cell>
          <cell r="BP13">
            <v>111.17178387063611</v>
          </cell>
          <cell r="BQ13">
            <v>112.07848397267645</v>
          </cell>
          <cell r="BR13">
            <v>113.39374107246982</v>
          </cell>
          <cell r="BS13">
            <v>115.24126990863374</v>
          </cell>
          <cell r="BT13">
            <v>117.7824457371654</v>
          </cell>
          <cell r="BU13">
            <v>121.22776762500661</v>
          </cell>
        </row>
        <row r="14">
          <cell r="A14" t="str">
            <v>Central Europe GDP</v>
          </cell>
          <cell r="B14" t="str">
            <v>Billion $</v>
          </cell>
          <cell r="C14">
            <v>676.46138098165568</v>
          </cell>
          <cell r="D14">
            <v>665.02914322183733</v>
          </cell>
          <cell r="E14">
            <v>667.48436351709495</v>
          </cell>
          <cell r="F14">
            <v>687.11603112390287</v>
          </cell>
          <cell r="G14">
            <v>699.6905291915682</v>
          </cell>
          <cell r="H14">
            <v>711.6965429927659</v>
          </cell>
          <cell r="I14">
            <v>730.551698024958</v>
          </cell>
          <cell r="J14">
            <v>741.6749458663968</v>
          </cell>
          <cell r="K14">
            <v>748.15275614728137</v>
          </cell>
          <cell r="L14">
            <v>742.376816986167</v>
          </cell>
          <cell r="M14">
            <v>783.72293034674146</v>
          </cell>
          <cell r="N14">
            <v>574.27157755515555</v>
          </cell>
          <cell r="O14">
            <v>547.88832181300916</v>
          </cell>
          <cell r="P14">
            <v>546.41159386441711</v>
          </cell>
          <cell r="Q14">
            <v>567.64438208323963</v>
          </cell>
          <cell r="R14">
            <v>598.91982327403548</v>
          </cell>
          <cell r="S14">
            <v>625.10601477737816</v>
          </cell>
          <cell r="T14">
            <v>645.55301061522641</v>
          </cell>
          <cell r="U14">
            <v>664.0040761109085</v>
          </cell>
          <cell r="V14">
            <v>676.23338733821629</v>
          </cell>
          <cell r="W14">
            <v>703.13043005270777</v>
          </cell>
          <cell r="X14">
            <v>724.22169081386289</v>
          </cell>
          <cell r="Y14">
            <v>746.06099102084511</v>
          </cell>
          <cell r="Z14">
            <v>776.31691660117554</v>
          </cell>
          <cell r="AA14">
            <v>819.08732752712444</v>
          </cell>
          <cell r="AB14">
            <v>857.53641713274669</v>
          </cell>
          <cell r="AC14">
            <v>911.28995017830198</v>
          </cell>
          <cell r="AD14">
            <v>964.74987405597676</v>
          </cell>
          <cell r="AE14">
            <v>1007.0592693980382</v>
          </cell>
          <cell r="AF14">
            <v>977.34797048880944</v>
          </cell>
          <cell r="AG14">
            <v>998.40083847525716</v>
          </cell>
          <cell r="AH14">
            <v>1026.1194041919034</v>
          </cell>
          <cell r="AI14">
            <v>1030.1214142052495</v>
          </cell>
          <cell r="AJ14">
            <v>1037.4288110656862</v>
          </cell>
          <cell r="AK14">
            <v>1061.8148632481839</v>
          </cell>
          <cell r="AL14">
            <v>1100.7946679095708</v>
          </cell>
          <cell r="AM14">
            <v>1147.5677784829545</v>
          </cell>
          <cell r="AN14">
            <v>1199.0481953111582</v>
          </cell>
          <cell r="AO14">
            <v>1253.7242938870288</v>
          </cell>
          <cell r="AP14">
            <v>1309.6115530305065</v>
          </cell>
          <cell r="AQ14">
            <v>1367.5575128163589</v>
          </cell>
          <cell r="AR14">
            <v>1426.5389236764145</v>
          </cell>
          <cell r="AS14">
            <v>1486.6166833165755</v>
          </cell>
          <cell r="AT14">
            <v>1547.1866065458878</v>
          </cell>
          <cell r="AU14">
            <v>1608.1890571908073</v>
          </cell>
          <cell r="AV14">
            <v>1669.5911212543861</v>
          </cell>
          <cell r="AW14">
            <v>1731.5477436453293</v>
          </cell>
          <cell r="AX14">
            <v>1793.681634028409</v>
          </cell>
          <cell r="AY14">
            <v>1856.0180240520961</v>
          </cell>
          <cell r="AZ14">
            <v>1918.6842818338919</v>
          </cell>
          <cell r="BA14">
            <v>1981.3031357089073</v>
          </cell>
          <cell r="BB14">
            <v>2043.5698205399608</v>
          </cell>
          <cell r="BC14">
            <v>2105.5586389348477</v>
          </cell>
          <cell r="BD14">
            <v>2167.9342818310752</v>
          </cell>
          <cell r="BE14">
            <v>2230.6932776747758</v>
          </cell>
          <cell r="BF14">
            <v>2293.9475837167988</v>
          </cell>
          <cell r="BG14">
            <v>2357.4172235955984</v>
          </cell>
          <cell r="BH14">
            <v>2421.3710421555961</v>
          </cell>
          <cell r="BI14">
            <v>2485.9283098678479</v>
          </cell>
          <cell r="BJ14">
            <v>2551.5324691179098</v>
          </cell>
          <cell r="BK14">
            <v>2618.2861203946663</v>
          </cell>
          <cell r="BL14">
            <v>2686.2999683027447</v>
          </cell>
          <cell r="BM14">
            <v>2755.6331762192708</v>
          </cell>
          <cell r="BN14">
            <v>2826.3488488549388</v>
          </cell>
          <cell r="BO14">
            <v>2898.7392449455861</v>
          </cell>
          <cell r="BP14">
            <v>2972.8350532601089</v>
          </cell>
          <cell r="BQ14">
            <v>3048.6671513058373</v>
          </cell>
          <cell r="BR14">
            <v>3126.2665927230764</v>
          </cell>
          <cell r="BS14">
            <v>3205.6645944013421</v>
          </cell>
          <cell r="BT14">
            <v>3286.8925233485083</v>
          </cell>
          <cell r="BU14">
            <v>3369.9818833469872</v>
          </cell>
        </row>
        <row r="15">
          <cell r="A15" t="str">
            <v>CIS &amp; Baltic States</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row>
        <row r="16">
          <cell r="A16" t="str">
            <v>CIS &amp; Baltic States Population</v>
          </cell>
          <cell r="B16" t="str">
            <v>millions</v>
          </cell>
          <cell r="C16">
            <v>207.38632799999999</v>
          </cell>
          <cell r="D16">
            <v>268.14225799999997</v>
          </cell>
          <cell r="E16">
            <v>270.41875800000003</v>
          </cell>
          <cell r="F16">
            <v>272.85601400000007</v>
          </cell>
          <cell r="G16">
            <v>275.37989699999997</v>
          </cell>
          <cell r="H16">
            <v>277.873515</v>
          </cell>
          <cell r="I16">
            <v>280.36940500000003</v>
          </cell>
          <cell r="J16">
            <v>282.80506000000003</v>
          </cell>
          <cell r="K16">
            <v>285.12015999999994</v>
          </cell>
          <cell r="L16">
            <v>286.604491</v>
          </cell>
          <cell r="M16">
            <v>288.53704099999999</v>
          </cell>
          <cell r="N16">
            <v>290.122095</v>
          </cell>
          <cell r="O16">
            <v>290.20890146911006</v>
          </cell>
          <cell r="P16">
            <v>290.5870253443627</v>
          </cell>
          <cell r="Q16">
            <v>290.69957928951845</v>
          </cell>
          <cell r="R16">
            <v>290.60328005953727</v>
          </cell>
          <cell r="S16">
            <v>290.32341816012263</v>
          </cell>
          <cell r="T16">
            <v>289.86596498640597</v>
          </cell>
          <cell r="U16">
            <v>289.26909499999999</v>
          </cell>
          <cell r="V16">
            <v>288.57414700000004</v>
          </cell>
          <cell r="W16">
            <v>287.81338700000003</v>
          </cell>
          <cell r="X16">
            <v>287.00001199999997</v>
          </cell>
          <cell r="Y16">
            <v>286.16459200000003</v>
          </cell>
          <cell r="Z16">
            <v>285.35958199999999</v>
          </cell>
          <cell r="AA16">
            <v>284.64835699999998</v>
          </cell>
          <cell r="AB16">
            <v>284.08013899999997</v>
          </cell>
          <cell r="AC16">
            <v>283.67422399999998</v>
          </cell>
          <cell r="AD16">
            <v>283.42966200000001</v>
          </cell>
          <cell r="AE16">
            <v>283.31005900000002</v>
          </cell>
          <cell r="AF16">
            <v>283.264972</v>
          </cell>
          <cell r="AG16">
            <v>283.249279</v>
          </cell>
          <cell r="AH16">
            <v>286.21390700000001</v>
          </cell>
          <cell r="AI16">
            <v>286.58712700000001</v>
          </cell>
          <cell r="AJ16">
            <v>286.93214281511632</v>
          </cell>
          <cell r="AK16">
            <v>287.27879484931572</v>
          </cell>
          <cell r="AL16">
            <v>287.62788499414933</v>
          </cell>
          <cell r="AM16">
            <v>287.9720250839473</v>
          </cell>
          <cell r="AN16">
            <v>288.2961558342393</v>
          </cell>
          <cell r="AO16">
            <v>288.58536135674092</v>
          </cell>
          <cell r="AP16">
            <v>288.82256054136974</v>
          </cell>
          <cell r="AQ16">
            <v>288.99491104916058</v>
          </cell>
          <cell r="AR16">
            <v>289.09677348392734</v>
          </cell>
          <cell r="AS16">
            <v>289.12815548817565</v>
          </cell>
          <cell r="AT16">
            <v>289.08975086898829</v>
          </cell>
          <cell r="AU16">
            <v>288.98504199857041</v>
          </cell>
          <cell r="AV16">
            <v>288.81816241643031</v>
          </cell>
          <cell r="AW16">
            <v>288.5891105890521</v>
          </cell>
          <cell r="AX16">
            <v>288.30104711153149</v>
          </cell>
          <cell r="AY16">
            <v>287.96590638713951</v>
          </cell>
          <cell r="AZ16">
            <v>287.59916413522421</v>
          </cell>
          <cell r="BA16">
            <v>287.21348428548737</v>
          </cell>
          <cell r="BB16">
            <v>286.81344241013636</v>
          </cell>
          <cell r="BC16">
            <v>286.40120632606488</v>
          </cell>
          <cell r="BD16">
            <v>285.98388040657056</v>
          </cell>
          <cell r="BE16">
            <v>285.56865608217191</v>
          </cell>
          <cell r="BF16">
            <v>285.16061945150722</v>
          </cell>
          <cell r="BG16">
            <v>284.76304912111613</v>
          </cell>
          <cell r="BH16">
            <v>284.37562410244294</v>
          </cell>
          <cell r="BI16">
            <v>283.99476791483335</v>
          </cell>
          <cell r="BJ16">
            <v>283.61450173430882</v>
          </cell>
          <cell r="BK16">
            <v>283.22953078266721</v>
          </cell>
          <cell r="BL16">
            <v>282.83936931876474</v>
          </cell>
          <cell r="BM16">
            <v>282.44288252570794</v>
          </cell>
          <cell r="BN16">
            <v>281.99460533646504</v>
          </cell>
          <cell r="BO16">
            <v>281.55219837872909</v>
          </cell>
          <cell r="BP16">
            <v>281.11565824429562</v>
          </cell>
          <cell r="BQ16">
            <v>280.68498172530229</v>
          </cell>
          <cell r="BR16">
            <v>280.26016581446498</v>
          </cell>
          <cell r="BS16">
            <v>279.84120770532309</v>
          </cell>
          <cell r="BT16">
            <v>279.42810479249476</v>
          </cell>
          <cell r="BU16">
            <v>279.02085467194178</v>
          </cell>
        </row>
        <row r="17">
          <cell r="A17" t="str">
            <v>CIS &amp; Baltic States GDP</v>
          </cell>
          <cell r="B17" t="str">
            <v>Billion $</v>
          </cell>
          <cell r="C17">
            <v>749.19229405139379</v>
          </cell>
          <cell r="D17">
            <v>775.79230751123896</v>
          </cell>
          <cell r="E17">
            <v>801.29056319029814</v>
          </cell>
          <cell r="F17">
            <v>835.40302025331505</v>
          </cell>
          <cell r="G17">
            <v>867.03954675109776</v>
          </cell>
          <cell r="H17">
            <v>879.80532253350236</v>
          </cell>
          <cell r="I17">
            <v>920.79477806854152</v>
          </cell>
          <cell r="J17">
            <v>940.45736008319943</v>
          </cell>
          <cell r="K17">
            <v>973.01033460001895</v>
          </cell>
          <cell r="L17">
            <v>995.1784192242776</v>
          </cell>
          <cell r="M17">
            <v>959.57711716335689</v>
          </cell>
          <cell r="N17">
            <v>898.63757599961889</v>
          </cell>
          <cell r="O17">
            <v>945.36672995159915</v>
          </cell>
          <cell r="P17">
            <v>854.77000817877399</v>
          </cell>
          <cell r="Q17">
            <v>737.67446949217833</v>
          </cell>
          <cell r="R17">
            <v>700.96900288646634</v>
          </cell>
          <cell r="S17">
            <v>678.76472186684418</v>
          </cell>
          <cell r="T17">
            <v>689.22299199806241</v>
          </cell>
          <cell r="U17">
            <v>665.87908277510371</v>
          </cell>
          <cell r="V17">
            <v>701.03268699643297</v>
          </cell>
          <cell r="W17">
            <v>764.70526071601876</v>
          </cell>
          <cell r="X17">
            <v>809.85225479360679</v>
          </cell>
          <cell r="Y17">
            <v>851.62462888558707</v>
          </cell>
          <cell r="Z17">
            <v>916.61474775709178</v>
          </cell>
          <cell r="AA17">
            <v>988.48116375484187</v>
          </cell>
          <cell r="AB17">
            <v>1055.9611603179114</v>
          </cell>
          <cell r="AC17">
            <v>1148.0354173175981</v>
          </cell>
          <cell r="AD17">
            <v>1249.5283593540485</v>
          </cell>
          <cell r="AE17">
            <v>1312.4652752517056</v>
          </cell>
          <cell r="AF17">
            <v>1218.178952176992</v>
          </cell>
          <cell r="AG17">
            <v>1276.2655239183107</v>
          </cell>
          <cell r="AH17">
            <v>1338.9687640654436</v>
          </cell>
          <cell r="AI17">
            <v>1388.0318721854348</v>
          </cell>
          <cell r="AJ17">
            <v>1431.2366854783049</v>
          </cell>
          <cell r="AK17">
            <v>1489.1819310320313</v>
          </cell>
          <cell r="AL17">
            <v>1551.6922986964764</v>
          </cell>
          <cell r="AM17">
            <v>1613.8323187114408</v>
          </cell>
          <cell r="AN17">
            <v>1678.0244612341571</v>
          </cell>
          <cell r="AO17">
            <v>1740.9698243123303</v>
          </cell>
          <cell r="AP17">
            <v>1803.9597121588167</v>
          </cell>
          <cell r="AQ17">
            <v>1866.2366015198083</v>
          </cell>
          <cell r="AR17">
            <v>1928.6936717839728</v>
          </cell>
          <cell r="AS17">
            <v>1992.2634258705157</v>
          </cell>
          <cell r="AT17">
            <v>2057.8328392535482</v>
          </cell>
          <cell r="AU17">
            <v>2125.090645559686</v>
          </cell>
          <cell r="AV17">
            <v>2190.6510208622999</v>
          </cell>
          <cell r="AW17">
            <v>2255.6925917033504</v>
          </cell>
          <cell r="AX17">
            <v>2321.7140864961034</v>
          </cell>
          <cell r="AY17">
            <v>2388.8439012796725</v>
          </cell>
          <cell r="AZ17">
            <v>2458.2030664788508</v>
          </cell>
          <cell r="BA17">
            <v>2528.6304262720091</v>
          </cell>
          <cell r="BB17">
            <v>2597.9269710811091</v>
          </cell>
          <cell r="BC17">
            <v>2668.1605636395561</v>
          </cell>
          <cell r="BD17">
            <v>2740.7173822842037</v>
          </cell>
          <cell r="BE17">
            <v>2814.4579685281051</v>
          </cell>
          <cell r="BF17">
            <v>2889.4597620090917</v>
          </cell>
          <cell r="BG17">
            <v>2966.0797845305142</v>
          </cell>
          <cell r="BH17">
            <v>3044.8133036160552</v>
          </cell>
          <cell r="BI17">
            <v>3124.9814375846386</v>
          </cell>
          <cell r="BJ17">
            <v>3207.2917133490623</v>
          </cell>
          <cell r="BK17">
            <v>3291.097469250717</v>
          </cell>
          <cell r="BL17">
            <v>3373.8323478466054</v>
          </cell>
          <cell r="BM17">
            <v>3458.5049271730441</v>
          </cell>
          <cell r="BN17">
            <v>3545.2262743152146</v>
          </cell>
          <cell r="BO17">
            <v>3634.0314202094542</v>
          </cell>
          <cell r="BP17">
            <v>3724.9713346495646</v>
          </cell>
          <cell r="BQ17">
            <v>3818.0982759985045</v>
          </cell>
          <cell r="BR17">
            <v>3913.4658232790989</v>
          </cell>
          <cell r="BS17">
            <v>4011.1289092586026</v>
          </cell>
          <cell r="BT17">
            <v>4111.1438545872115</v>
          </cell>
          <cell r="BU17">
            <v>4213.568403055333</v>
          </cell>
        </row>
        <row r="18">
          <cell r="A18" t="str">
            <v>Middle East</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row>
        <row r="19">
          <cell r="A19" t="str">
            <v>Middle East Population</v>
          </cell>
          <cell r="B19" t="str">
            <v>millions</v>
          </cell>
          <cell r="C19">
            <v>155.147795</v>
          </cell>
          <cell r="D19">
            <v>159.60945000000001</v>
          </cell>
          <cell r="E19">
            <v>164.20728200000002</v>
          </cell>
          <cell r="F19">
            <v>168.91276900000003</v>
          </cell>
          <cell r="G19">
            <v>173.68692299999998</v>
          </cell>
          <cell r="H19">
            <v>178.50454600000003</v>
          </cell>
          <cell r="I19">
            <v>183.335823</v>
          </cell>
          <cell r="J19">
            <v>188.20260200000001</v>
          </cell>
          <cell r="K19">
            <v>193.20298300000002</v>
          </cell>
          <cell r="L19">
            <v>198.47122699999997</v>
          </cell>
          <cell r="M19">
            <v>200.17546599999997</v>
          </cell>
          <cell r="N19">
            <v>205.98535699999996</v>
          </cell>
          <cell r="O19">
            <v>212.098356</v>
          </cell>
          <cell r="P19">
            <v>218.336792</v>
          </cell>
          <cell r="Q19">
            <v>224.45423399999999</v>
          </cell>
          <cell r="R19">
            <v>230.28427100000002</v>
          </cell>
          <cell r="S19">
            <v>235.75788800000001</v>
          </cell>
          <cell r="T19">
            <v>240.94499000000002</v>
          </cell>
          <cell r="U19">
            <v>246.00114599999998</v>
          </cell>
          <cell r="V19">
            <v>251.13364900000005</v>
          </cell>
          <cell r="W19">
            <v>256.50422600000002</v>
          </cell>
          <cell r="X19">
            <v>262.14600899999999</v>
          </cell>
          <cell r="Y19">
            <v>268.01346522667779</v>
          </cell>
          <cell r="Z19">
            <v>274.08831200000003</v>
          </cell>
          <cell r="AA19">
            <v>280.33463992963658</v>
          </cell>
          <cell r="AB19">
            <v>286.78996051346218</v>
          </cell>
          <cell r="AC19">
            <v>293.40416850492073</v>
          </cell>
          <cell r="AD19">
            <v>300.17838530865123</v>
          </cell>
          <cell r="AE19">
            <v>307.05112282876507</v>
          </cell>
          <cell r="AF19">
            <v>313.86764400000004</v>
          </cell>
          <cell r="AG19">
            <v>320.39437950000001</v>
          </cell>
          <cell r="AH19">
            <v>326.89388188469195</v>
          </cell>
          <cell r="AI19">
            <v>333.29612568162031</v>
          </cell>
          <cell r="AJ19">
            <v>339.633915845628</v>
          </cell>
          <cell r="AK19">
            <v>345.95888978950268</v>
          </cell>
          <cell r="AL19">
            <v>352.21400604584534</v>
          </cell>
          <cell r="AM19">
            <v>358.42980862558233</v>
          </cell>
          <cell r="AN19">
            <v>364.62922377873292</v>
          </cell>
          <cell r="AO19">
            <v>370.80073919090347</v>
          </cell>
          <cell r="AP19">
            <v>376.92558192715785</v>
          </cell>
          <cell r="AQ19">
            <v>382.98971691185199</v>
          </cell>
          <cell r="AR19">
            <v>388.99204330481734</v>
          </cell>
          <cell r="AS19">
            <v>394.93675967963725</v>
          </cell>
          <cell r="AT19">
            <v>400.82130855732606</v>
          </cell>
          <cell r="AU19">
            <v>406.64245951129766</v>
          </cell>
          <cell r="AV19">
            <v>412.40125958604608</v>
          </cell>
          <cell r="AW19">
            <v>418.09361833603134</v>
          </cell>
          <cell r="AX19">
            <v>423.72217514648986</v>
          </cell>
          <cell r="AY19">
            <v>429.29456866975283</v>
          </cell>
          <cell r="AZ19">
            <v>434.82032121179958</v>
          </cell>
          <cell r="BA19">
            <v>440.30918487594045</v>
          </cell>
          <cell r="BB19">
            <v>445.76089085413531</v>
          </cell>
          <cell r="BC19">
            <v>451.17464974104627</v>
          </cell>
          <cell r="BD19">
            <v>456.54919661988288</v>
          </cell>
          <cell r="BE19">
            <v>461.88518425304358</v>
          </cell>
          <cell r="BF19">
            <v>467.17886434789318</v>
          </cell>
          <cell r="BG19">
            <v>472.4312312534181</v>
          </cell>
          <cell r="BH19">
            <v>477.63842160316563</v>
          </cell>
          <cell r="BI19">
            <v>482.79735778368968</v>
          </cell>
          <cell r="BJ19">
            <v>487.90290991576717</v>
          </cell>
          <cell r="BK19">
            <v>492.95014933091824</v>
          </cell>
          <cell r="BL19">
            <v>497.93589580015339</v>
          </cell>
          <cell r="BM19">
            <v>502.89593119070787</v>
          </cell>
          <cell r="BN19">
            <v>507.82725882444277</v>
          </cell>
          <cell r="BO19">
            <v>512.83771889077684</v>
          </cell>
          <cell r="BP19">
            <v>517.92871682902171</v>
          </cell>
          <cell r="BQ19">
            <v>523.10168392711489</v>
          </cell>
          <cell r="BR19">
            <v>528.35807780426921</v>
          </cell>
          <cell r="BS19">
            <v>533.69938290270625</v>
          </cell>
          <cell r="BT19">
            <v>539.1271109886444</v>
          </cell>
          <cell r="BU19">
            <v>544.64280166271567</v>
          </cell>
        </row>
        <row r="20">
          <cell r="A20" t="str">
            <v>Middle East GDP</v>
          </cell>
          <cell r="B20" t="str">
            <v>Billion $</v>
          </cell>
          <cell r="C20">
            <v>910.24841393346435</v>
          </cell>
          <cell r="D20">
            <v>851.81081139817854</v>
          </cell>
          <cell r="E20">
            <v>806.35617722572351</v>
          </cell>
          <cell r="F20">
            <v>860.27907599934997</v>
          </cell>
          <cell r="G20">
            <v>870.75465176507566</v>
          </cell>
          <cell r="H20">
            <v>856.84324164967006</v>
          </cell>
          <cell r="I20">
            <v>838.79161552721166</v>
          </cell>
          <cell r="J20">
            <v>861.62283463591905</v>
          </cell>
          <cell r="K20">
            <v>856.07605588070555</v>
          </cell>
          <cell r="L20">
            <v>885.28161673485442</v>
          </cell>
          <cell r="M20">
            <v>923.63541926494656</v>
          </cell>
          <cell r="N20">
            <v>912.94217479626229</v>
          </cell>
          <cell r="O20">
            <v>986.36794678344336</v>
          </cell>
          <cell r="P20">
            <v>1029.7292518613667</v>
          </cell>
          <cell r="Q20">
            <v>1036.3523308868719</v>
          </cell>
          <cell r="R20">
            <v>1070.5699815603848</v>
          </cell>
          <cell r="S20">
            <v>1125.8617080141435</v>
          </cell>
          <cell r="T20">
            <v>1191.3933667617437</v>
          </cell>
          <cell r="U20">
            <v>1233.7648914725651</v>
          </cell>
          <cell r="V20">
            <v>1239.2626504479117</v>
          </cell>
          <cell r="W20">
            <v>1320.2603517361324</v>
          </cell>
          <cell r="X20">
            <v>1316.4554126622186</v>
          </cell>
          <cell r="Y20">
            <v>1365.5865061626223</v>
          </cell>
          <cell r="Z20">
            <v>1431.9713088401745</v>
          </cell>
          <cell r="AA20">
            <v>1543.2714624807259</v>
          </cell>
          <cell r="AB20">
            <v>1644.1403114162517</v>
          </cell>
          <cell r="AC20">
            <v>1748.1311921886811</v>
          </cell>
          <cell r="AD20">
            <v>1839.1789131142878</v>
          </cell>
          <cell r="AE20">
            <v>1905.3288456638516</v>
          </cell>
          <cell r="AF20">
            <v>1895.1844164026752</v>
          </cell>
          <cell r="AG20">
            <v>2013.6255172557933</v>
          </cell>
          <cell r="AH20">
            <v>2134.6441857739906</v>
          </cell>
          <cell r="AI20">
            <v>2195.4852764369803</v>
          </cell>
          <cell r="AJ20">
            <v>2251.7996004423035</v>
          </cell>
          <cell r="AK20">
            <v>2331.7783004226744</v>
          </cell>
          <cell r="AL20">
            <v>2430.2481270709654</v>
          </cell>
          <cell r="AM20">
            <v>2539.1049233335834</v>
          </cell>
          <cell r="AN20">
            <v>2652.2482342177977</v>
          </cell>
          <cell r="AO20">
            <v>2761.6249232063201</v>
          </cell>
          <cell r="AP20">
            <v>2874.863203663368</v>
          </cell>
          <cell r="AQ20">
            <v>2990.3767832104172</v>
          </cell>
          <cell r="AR20">
            <v>3105.6487392085542</v>
          </cell>
          <cell r="AS20">
            <v>3223.0346950076673</v>
          </cell>
          <cell r="AT20">
            <v>3343.3872621498058</v>
          </cell>
          <cell r="AU20">
            <v>3463.4964658103345</v>
          </cell>
          <cell r="AV20">
            <v>3588.4307955524882</v>
          </cell>
          <cell r="AW20">
            <v>3716.2408889371745</v>
          </cell>
          <cell r="AX20">
            <v>3848.8784089174533</v>
          </cell>
          <cell r="AY20">
            <v>3984.6648422467315</v>
          </cell>
          <cell r="AZ20">
            <v>4124.9185080946263</v>
          </cell>
          <cell r="BA20">
            <v>4267.4098870758962</v>
          </cell>
          <cell r="BB20">
            <v>4413.8018628853515</v>
          </cell>
          <cell r="BC20">
            <v>4564.4201228566453</v>
          </cell>
          <cell r="BD20">
            <v>4717.9526875461688</v>
          </cell>
          <cell r="BE20">
            <v>4875.6138545498134</v>
          </cell>
          <cell r="BF20">
            <v>5037.6590161019585</v>
          </cell>
          <cell r="BG20">
            <v>5205.5692866275276</v>
          </cell>
          <cell r="BH20">
            <v>5378.5212849870768</v>
          </cell>
          <cell r="BI20">
            <v>5556.3441848317016</v>
          </cell>
          <cell r="BJ20">
            <v>5738.943434307479</v>
          </cell>
          <cell r="BK20">
            <v>5927.1746734264871</v>
          </cell>
          <cell r="BL20">
            <v>6120.7212412718491</v>
          </cell>
          <cell r="BM20">
            <v>6320.2812658027951</v>
          </cell>
          <cell r="BN20">
            <v>6524.9967076619168</v>
          </cell>
          <cell r="BO20">
            <v>6736.0494228794696</v>
          </cell>
          <cell r="BP20">
            <v>6953.6131738270878</v>
          </cell>
          <cell r="BQ20">
            <v>7177.8653532214212</v>
          </cell>
          <cell r="BR20">
            <v>7408.987012951261</v>
          </cell>
          <cell r="BS20">
            <v>7647.1628919719615</v>
          </cell>
          <cell r="BT20">
            <v>7892.5814433470305</v>
          </cell>
          <cell r="BU20">
            <v>8145.4348605338764</v>
          </cell>
        </row>
        <row r="21">
          <cell r="A21" t="str">
            <v>Africa</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row>
        <row r="22">
          <cell r="A22" t="str">
            <v>Africa Population</v>
          </cell>
          <cell r="B22" t="str">
            <v>millions</v>
          </cell>
          <cell r="C22">
            <v>475.79176668162137</v>
          </cell>
          <cell r="D22">
            <v>489.47918813355756</v>
          </cell>
          <cell r="E22">
            <v>503.58585633149539</v>
          </cell>
          <cell r="F22">
            <v>517.45162608757676</v>
          </cell>
          <cell r="G22">
            <v>532.42532810244631</v>
          </cell>
          <cell r="H22">
            <v>548.53569796488705</v>
          </cell>
          <cell r="I22">
            <v>564.15881915156831</v>
          </cell>
          <cell r="J22">
            <v>579.93097002690877</v>
          </cell>
          <cell r="K22">
            <v>596.0494888430535</v>
          </cell>
          <cell r="L22">
            <v>613.49102473997209</v>
          </cell>
          <cell r="M22">
            <v>628.87400200000002</v>
          </cell>
          <cell r="N22">
            <v>645.42849205205016</v>
          </cell>
          <cell r="O22">
            <v>662.86002640455524</v>
          </cell>
          <cell r="P22">
            <v>679.55853875137871</v>
          </cell>
          <cell r="Q22">
            <v>696.61578185416647</v>
          </cell>
          <cell r="R22">
            <v>713.65124454359045</v>
          </cell>
          <cell r="S22">
            <v>731.34507272061535</v>
          </cell>
          <cell r="T22">
            <v>749.18007035778851</v>
          </cell>
          <cell r="U22">
            <v>767.20078950055404</v>
          </cell>
          <cell r="V22">
            <v>785.46287099999984</v>
          </cell>
          <cell r="W22">
            <v>804.00087400000007</v>
          </cell>
          <cell r="X22">
            <v>822.82218943953671</v>
          </cell>
          <cell r="Y22">
            <v>841.9083510726216</v>
          </cell>
          <cell r="Z22">
            <v>861.27932364496291</v>
          </cell>
          <cell r="AA22">
            <v>880.97285040253814</v>
          </cell>
          <cell r="AB22">
            <v>901.34830321770164</v>
          </cell>
          <cell r="AC22">
            <v>922.06986284426671</v>
          </cell>
          <cell r="AD22">
            <v>943.15619171414346</v>
          </cell>
          <cell r="AE22">
            <v>964.63539479984911</v>
          </cell>
          <cell r="AF22">
            <v>986.49360075602385</v>
          </cell>
          <cell r="AG22">
            <v>1008.7123540463945</v>
          </cell>
          <cell r="AH22">
            <v>1029.7360598302346</v>
          </cell>
          <cell r="AI22">
            <v>1052.1749232750301</v>
          </cell>
          <cell r="AJ22">
            <v>1075.1256502261597</v>
          </cell>
          <cell r="AK22">
            <v>1098.2245937584703</v>
          </cell>
          <cell r="AL22">
            <v>1121.4720431590526</v>
          </cell>
          <cell r="AM22">
            <v>1144.8747200255361</v>
          </cell>
          <cell r="AN22">
            <v>1168.3258691838337</v>
          </cell>
          <cell r="AO22">
            <v>1191.9213295887118</v>
          </cell>
          <cell r="AP22">
            <v>1215.6324887312635</v>
          </cell>
          <cell r="AQ22">
            <v>1239.4441970798293</v>
          </cell>
          <cell r="AR22">
            <v>1263.3401459841002</v>
          </cell>
          <cell r="AS22">
            <v>1287.3207620261144</v>
          </cell>
          <cell r="AT22">
            <v>1311.3949908817085</v>
          </cell>
          <cell r="AU22">
            <v>1335.5806367619209</v>
          </cell>
          <cell r="AV22">
            <v>1359.8906315108793</v>
          </cell>
          <cell r="AW22">
            <v>1384.3391024451057</v>
          </cell>
          <cell r="AX22">
            <v>1408.9121211309048</v>
          </cell>
          <cell r="AY22">
            <v>1433.6066936224765</v>
          </cell>
          <cell r="AZ22">
            <v>1458.4231267128046</v>
          </cell>
          <cell r="BA22">
            <v>1483.2602398285201</v>
          </cell>
          <cell r="BB22">
            <v>1508.2458460155713</v>
          </cell>
          <cell r="BC22">
            <v>1533.3808975881866</v>
          </cell>
          <cell r="BD22">
            <v>1558.6720152924154</v>
          </cell>
          <cell r="BE22">
            <v>1584.1240043903981</v>
          </cell>
          <cell r="BF22">
            <v>1609.7407288779407</v>
          </cell>
          <cell r="BG22">
            <v>1635.5268761188049</v>
          </cell>
          <cell r="BH22">
            <v>1661.4819652274698</v>
          </cell>
          <cell r="BI22">
            <v>1687.670440197061</v>
          </cell>
          <cell r="BJ22">
            <v>1714.0517944423495</v>
          </cell>
          <cell r="BK22">
            <v>1740.6179127078678</v>
          </cell>
          <cell r="BL22">
            <v>1768.1781116436762</v>
          </cell>
          <cell r="BM22">
            <v>1796.0195828275578</v>
          </cell>
          <cell r="BN22">
            <v>1825.2157478610575</v>
          </cell>
          <cell r="BO22">
            <v>1855.332626294015</v>
          </cell>
          <cell r="BP22">
            <v>1886.5546755666583</v>
          </cell>
          <cell r="BQ22">
            <v>1919.139782659543</v>
          </cell>
          <cell r="BR22">
            <v>1953.4499160230062</v>
          </cell>
          <cell r="BS22">
            <v>1989.9946011905763</v>
          </cell>
          <cell r="BT22">
            <v>2029.4925856072723</v>
          </cell>
          <cell r="BU22">
            <v>2072.9593031952149</v>
          </cell>
        </row>
        <row r="23">
          <cell r="A23" t="str">
            <v>Africa GDP</v>
          </cell>
          <cell r="B23" t="str">
            <v>Billion $</v>
          </cell>
          <cell r="C23">
            <v>525.67881336133985</v>
          </cell>
          <cell r="D23">
            <v>525.60188428924164</v>
          </cell>
          <cell r="E23">
            <v>537.17841618453917</v>
          </cell>
          <cell r="F23">
            <v>536.68060051813166</v>
          </cell>
          <cell r="G23">
            <v>549.27323293603672</v>
          </cell>
          <cell r="H23">
            <v>563.5956139512848</v>
          </cell>
          <cell r="I23">
            <v>565.25345515977131</v>
          </cell>
          <cell r="J23">
            <v>563.53145371248775</v>
          </cell>
          <cell r="K23">
            <v>587.1467457072215</v>
          </cell>
          <cell r="L23">
            <v>607.82802460466303</v>
          </cell>
          <cell r="M23">
            <v>621.69736780185724</v>
          </cell>
          <cell r="N23">
            <v>631.29395333528601</v>
          </cell>
          <cell r="O23">
            <v>627.24326191927571</v>
          </cell>
          <cell r="P23">
            <v>627.66162792941054</v>
          </cell>
          <cell r="Q23">
            <v>642.5541146025098</v>
          </cell>
          <cell r="R23">
            <v>653.06926311299628</v>
          </cell>
          <cell r="S23">
            <v>686.30859150922106</v>
          </cell>
          <cell r="T23">
            <v>707.1765718926805</v>
          </cell>
          <cell r="U23">
            <v>729.79747264090224</v>
          </cell>
          <cell r="V23">
            <v>749.93838091245209</v>
          </cell>
          <cell r="W23">
            <v>776.66573192442343</v>
          </cell>
          <cell r="X23">
            <v>804.53120909987547</v>
          </cell>
          <cell r="Y23">
            <v>833.12205915609934</v>
          </cell>
          <cell r="Z23">
            <v>875.81315782689933</v>
          </cell>
          <cell r="AA23">
            <v>945.86755925969987</v>
          </cell>
          <cell r="AB23">
            <v>998.06333696085983</v>
          </cell>
          <cell r="AC23">
            <v>1058.4919401310462</v>
          </cell>
          <cell r="AD23">
            <v>1121.0627461132349</v>
          </cell>
          <cell r="AE23">
            <v>1172.5474393432598</v>
          </cell>
          <cell r="AF23">
            <v>1200.6887663476093</v>
          </cell>
          <cell r="AG23">
            <v>1257.4273835754486</v>
          </cell>
          <cell r="AH23">
            <v>1268.4962234544089</v>
          </cell>
          <cell r="AI23">
            <v>1335.8362165694291</v>
          </cell>
          <cell r="AJ23">
            <v>1392.787706639424</v>
          </cell>
          <cell r="AK23">
            <v>1457.312883948056</v>
          </cell>
          <cell r="AL23">
            <v>1529.6038531279405</v>
          </cell>
          <cell r="AM23">
            <v>1607.9191648018461</v>
          </cell>
          <cell r="AN23">
            <v>1688.9526225141219</v>
          </cell>
          <cell r="AO23">
            <v>1770.9880517174061</v>
          </cell>
          <cell r="AP23">
            <v>1854.9955289151021</v>
          </cell>
          <cell r="AQ23">
            <v>1939.833313296115</v>
          </cell>
          <cell r="AR23">
            <v>2027.5074547316785</v>
          </cell>
          <cell r="AS23">
            <v>2116.7442881506763</v>
          </cell>
          <cell r="AT23">
            <v>2210.2234876782572</v>
          </cell>
          <cell r="AU23">
            <v>2306.4866602680563</v>
          </cell>
          <cell r="AV23">
            <v>2404.4570819656292</v>
          </cell>
          <cell r="AW23">
            <v>2505.345873399584</v>
          </cell>
          <cell r="AX23">
            <v>2609.2747849603084</v>
          </cell>
          <cell r="AY23">
            <v>2716.5782188538392</v>
          </cell>
          <cell r="AZ23">
            <v>2827.8405716589468</v>
          </cell>
          <cell r="BA23">
            <v>2942.5045645083128</v>
          </cell>
          <cell r="BB23">
            <v>3061.2286457404243</v>
          </cell>
          <cell r="BC23">
            <v>3182.8602603873733</v>
          </cell>
          <cell r="BD23">
            <v>3307.5671842449847</v>
          </cell>
          <cell r="BE23">
            <v>3436.571301254442</v>
          </cell>
          <cell r="BF23">
            <v>3570.1467158748414</v>
          </cell>
          <cell r="BG23">
            <v>3708.6609330164433</v>
          </cell>
          <cell r="BH23">
            <v>3852.0654567872571</v>
          </cell>
          <cell r="BI23">
            <v>4000.5981164190152</v>
          </cell>
          <cell r="BJ23">
            <v>4154.0720701339615</v>
          </cell>
          <cell r="BK23">
            <v>4313.0792064585194</v>
          </cell>
          <cell r="BL23">
            <v>4478.0466664956584</v>
          </cell>
          <cell r="BM23">
            <v>4649.1736348088152</v>
          </cell>
          <cell r="BN23">
            <v>4826.8700052483427</v>
          </cell>
          <cell r="BO23">
            <v>5011.6762910567622</v>
          </cell>
          <cell r="BP23">
            <v>5203.8742731551265</v>
          </cell>
          <cell r="BQ23">
            <v>5403.7569115023107</v>
          </cell>
          <cell r="BR23">
            <v>5611.6287732395895</v>
          </cell>
          <cell r="BS23">
            <v>5827.8064790389117</v>
          </cell>
          <cell r="BT23">
            <v>6052.6191685945259</v>
          </cell>
          <cell r="BU23">
            <v>6286.4089862735063</v>
          </cell>
        </row>
        <row r="24">
          <cell r="A24" t="str">
            <v>Indian Subcontinent</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row>
        <row r="25">
          <cell r="A25" t="str">
            <v>Indian Subcontinent Population</v>
          </cell>
          <cell r="B25" t="str">
            <v>millions</v>
          </cell>
          <cell r="C25">
            <v>896.34159799999998</v>
          </cell>
          <cell r="D25">
            <v>918.16681400000004</v>
          </cell>
          <cell r="E25">
            <v>940.48057299999994</v>
          </cell>
          <cell r="F25">
            <v>963.238112</v>
          </cell>
          <cell r="G25">
            <v>986.38583299999993</v>
          </cell>
          <cell r="H25">
            <v>1009.87123</v>
          </cell>
          <cell r="I25">
            <v>1033.673945</v>
          </cell>
          <cell r="J25">
            <v>1057.75613</v>
          </cell>
          <cell r="K25">
            <v>1082.0271240000002</v>
          </cell>
          <cell r="L25">
            <v>1106.3782570000003</v>
          </cell>
          <cell r="M25">
            <v>1128.0822400000002</v>
          </cell>
          <cell r="N25">
            <v>1152.527523</v>
          </cell>
          <cell r="O25">
            <v>1176.8622879999998</v>
          </cell>
          <cell r="P25">
            <v>1201.144992</v>
          </cell>
          <cell r="Q25">
            <v>1225.4746909999999</v>
          </cell>
          <cell r="R25">
            <v>1249.911486</v>
          </cell>
          <cell r="S25">
            <v>1274.4721099999999</v>
          </cell>
          <cell r="T25">
            <v>1299.091768</v>
          </cell>
          <cell r="U25">
            <v>1323.6522290000003</v>
          </cell>
          <cell r="V25">
            <v>1347.994052</v>
          </cell>
          <cell r="W25">
            <v>1372.0027619999998</v>
          </cell>
          <cell r="X25">
            <v>1395.6445740000004</v>
          </cell>
          <cell r="Y25">
            <v>1418.9527089999999</v>
          </cell>
          <cell r="Z25">
            <v>1441.964831</v>
          </cell>
          <cell r="AA25">
            <v>1464.7465259999999</v>
          </cell>
          <cell r="AB25">
            <v>1487.355262</v>
          </cell>
          <cell r="AC25">
            <v>1509.7751989999999</v>
          </cell>
          <cell r="AD25">
            <v>1532.0122570000001</v>
          </cell>
          <cell r="AE25">
            <v>1554.1723890000001</v>
          </cell>
          <cell r="AF25">
            <v>1576.3922089999999</v>
          </cell>
          <cell r="AG25">
            <v>1598.7609789999999</v>
          </cell>
          <cell r="AH25">
            <v>1621.320522</v>
          </cell>
          <cell r="AI25">
            <v>1644.0203279999998</v>
          </cell>
          <cell r="AJ25">
            <v>1666.7407690000002</v>
          </cell>
          <cell r="AK25">
            <v>1689.3100160000001</v>
          </cell>
          <cell r="AL25">
            <v>1711.5963079999999</v>
          </cell>
          <cell r="AM25">
            <v>1733.5524880000003</v>
          </cell>
          <cell r="AN25">
            <v>1755.190139</v>
          </cell>
          <cell r="AO25">
            <v>1776.506063</v>
          </cell>
          <cell r="AP25">
            <v>1797.514909</v>
          </cell>
          <cell r="AQ25">
            <v>1818.2222749999999</v>
          </cell>
          <cell r="AR25">
            <v>1838.6107039999999</v>
          </cell>
          <cell r="AS25">
            <v>1858.649056</v>
          </cell>
          <cell r="AT25">
            <v>1878.3150130000001</v>
          </cell>
          <cell r="AU25">
            <v>1897.5843459999999</v>
          </cell>
          <cell r="AV25">
            <v>1916.4368150000003</v>
          </cell>
          <cell r="AW25">
            <v>1934.8569030000001</v>
          </cell>
          <cell r="AX25">
            <v>1952.8359419999999</v>
          </cell>
          <cell r="AY25">
            <v>1970.3696299999999</v>
          </cell>
          <cell r="AZ25">
            <v>1987.4575809999999</v>
          </cell>
          <cell r="BA25">
            <v>2004.0976430000001</v>
          </cell>
          <cell r="BB25">
            <v>2020.2818049999998</v>
          </cell>
          <cell r="BC25">
            <v>2036.0002029999998</v>
          </cell>
          <cell r="BD25">
            <v>2051.2470750000002</v>
          </cell>
          <cell r="BE25">
            <v>2066.0171270000001</v>
          </cell>
          <cell r="BF25">
            <v>2080.3046530000001</v>
          </cell>
          <cell r="BG25">
            <v>2094.1039810000002</v>
          </cell>
          <cell r="BH25">
            <v>2107.408179</v>
          </cell>
          <cell r="BI25">
            <v>2120.2088510000003</v>
          </cell>
          <cell r="BJ25">
            <v>2132.4968779999999</v>
          </cell>
          <cell r="BK25">
            <v>2144.2642349999996</v>
          </cell>
          <cell r="BL25">
            <v>2155.506265</v>
          </cell>
          <cell r="BM25">
            <v>2166.2320190801474</v>
          </cell>
          <cell r="BN25">
            <v>2176.434912456235</v>
          </cell>
          <cell r="BO25">
            <v>2186.6893957283278</v>
          </cell>
          <cell r="BP25">
            <v>2196.9957451466998</v>
          </cell>
          <cell r="BQ25">
            <v>2207.3542385297824</v>
          </cell>
          <cell r="BR25">
            <v>2217.7651552735738</v>
          </cell>
          <cell r="BS25">
            <v>2228.2287763611143</v>
          </cell>
          <cell r="BT25">
            <v>2238.7453843720159</v>
          </cell>
          <cell r="BU25">
            <v>2249.3152634920552</v>
          </cell>
        </row>
        <row r="26">
          <cell r="A26" t="str">
            <v>Indian Subcontinent GDP</v>
          </cell>
          <cell r="B26" t="str">
            <v>Billion $</v>
          </cell>
          <cell r="C26">
            <v>265.89764200191649</v>
          </cell>
          <cell r="D26">
            <v>282.65738780841303</v>
          </cell>
          <cell r="E26">
            <v>293.1313537983205</v>
          </cell>
          <cell r="F26">
            <v>313.06883640717382</v>
          </cell>
          <cell r="G26">
            <v>325.93393919221234</v>
          </cell>
          <cell r="H26">
            <v>343.65174079577974</v>
          </cell>
          <cell r="I26">
            <v>360.32026108877409</v>
          </cell>
          <cell r="J26">
            <v>375.4915323723859</v>
          </cell>
          <cell r="K26">
            <v>408.17369871771371</v>
          </cell>
          <cell r="L26">
            <v>430.60357075967318</v>
          </cell>
          <cell r="M26">
            <v>454.09660456076347</v>
          </cell>
          <cell r="N26">
            <v>462.54225653344116</v>
          </cell>
          <cell r="O26">
            <v>488.88055277493038</v>
          </cell>
          <cell r="P26">
            <v>510.43437157897301</v>
          </cell>
          <cell r="Q26">
            <v>541.56825449487781</v>
          </cell>
          <cell r="R26">
            <v>579.34934826002871</v>
          </cell>
          <cell r="S26">
            <v>619.4105179777506</v>
          </cell>
          <cell r="T26">
            <v>643.19914993910652</v>
          </cell>
          <cell r="U26">
            <v>679.41052167458406</v>
          </cell>
          <cell r="V26">
            <v>724.91264014323963</v>
          </cell>
          <cell r="W26">
            <v>755.68284870269395</v>
          </cell>
          <cell r="X26">
            <v>790.97270144252207</v>
          </cell>
          <cell r="Y26">
            <v>820.43726453867419</v>
          </cell>
          <cell r="Z26">
            <v>883.65712203989926</v>
          </cell>
          <cell r="AA26">
            <v>954.8962212210746</v>
          </cell>
          <cell r="AB26">
            <v>1038.9064264812141</v>
          </cell>
          <cell r="AC26">
            <v>1129.5914069015785</v>
          </cell>
          <cell r="AD26">
            <v>1232.3470564387721</v>
          </cell>
          <cell r="AE26">
            <v>1279.3615885059355</v>
          </cell>
          <cell r="AF26">
            <v>1377.7771860291193</v>
          </cell>
          <cell r="AG26">
            <v>1509.3748182994018</v>
          </cell>
          <cell r="AH26">
            <v>1601.1045644093299</v>
          </cell>
          <cell r="AI26">
            <v>1670.6170517254257</v>
          </cell>
          <cell r="AJ26">
            <v>1767.7186226522967</v>
          </cell>
          <cell r="AK26">
            <v>1884.6168681747595</v>
          </cell>
          <cell r="AL26">
            <v>2022.595710834232</v>
          </cell>
          <cell r="AM26">
            <v>2174.7522877277261</v>
          </cell>
          <cell r="AN26">
            <v>2346.5805987859248</v>
          </cell>
          <cell r="AO26">
            <v>2529.9526582802264</v>
          </cell>
          <cell r="AP26">
            <v>2717.9296219852054</v>
          </cell>
          <cell r="AQ26">
            <v>2909.882118212116</v>
          </cell>
          <cell r="AR26">
            <v>3113.6712184008511</v>
          </cell>
          <cell r="AS26">
            <v>3325.3109527895926</v>
          </cell>
          <cell r="AT26">
            <v>3538.4686103201257</v>
          </cell>
          <cell r="AU26">
            <v>3759.727521858917</v>
          </cell>
          <cell r="AV26">
            <v>3989.8577061261526</v>
          </cell>
          <cell r="AW26">
            <v>4229.0155781017156</v>
          </cell>
          <cell r="AX26">
            <v>4478.9775663535647</v>
          </cell>
          <cell r="AY26">
            <v>4737.4658877082875</v>
          </cell>
          <cell r="AZ26">
            <v>5008.1148661419211</v>
          </cell>
          <cell r="BA26">
            <v>5291.6719620896192</v>
          </cell>
          <cell r="BB26">
            <v>5585.3629402004944</v>
          </cell>
          <cell r="BC26">
            <v>5890.9626849930219</v>
          </cell>
          <cell r="BD26">
            <v>6208.9444499765414</v>
          </cell>
          <cell r="BE26">
            <v>6540.3955623820102</v>
          </cell>
          <cell r="BF26">
            <v>6885.6052022901868</v>
          </cell>
          <cell r="BG26">
            <v>7244.6287123122938</v>
          </cell>
          <cell r="BH26">
            <v>7617.8632809001274</v>
          </cell>
          <cell r="BI26">
            <v>8004.8846322078898</v>
          </cell>
          <cell r="BJ26">
            <v>8405.7565460909154</v>
          </cell>
          <cell r="BK26">
            <v>8821.698516498238</v>
          </cell>
          <cell r="BL26">
            <v>9250.948137307787</v>
          </cell>
          <cell r="BM26">
            <v>9695.5067342854945</v>
          </cell>
          <cell r="BN26">
            <v>10155.414233024832</v>
          </cell>
          <cell r="BO26">
            <v>10636.222904721317</v>
          </cell>
          <cell r="BP26">
            <v>11138.933967995334</v>
          </cell>
          <cell r="BQ26">
            <v>11664.603503645047</v>
          </cell>
          <cell r="BR26">
            <v>12214.345912224218</v>
          </cell>
          <cell r="BS26">
            <v>12789.337616202283</v>
          </cell>
          <cell r="BT26">
            <v>13390.821025931882</v>
          </cell>
          <cell r="BU26">
            <v>14020.108790311971</v>
          </cell>
        </row>
        <row r="27">
          <cell r="A27" t="str">
            <v>Northeast Asia</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row>
        <row r="28">
          <cell r="A28" t="str">
            <v>Northeast Asia Population</v>
          </cell>
          <cell r="B28" t="str">
            <v>millions</v>
          </cell>
          <cell r="C28">
            <v>1183.1131760000001</v>
          </cell>
          <cell r="D28">
            <v>1198.9897510000001</v>
          </cell>
          <cell r="E28">
            <v>1217.0178219999998</v>
          </cell>
          <cell r="F28">
            <v>1232.7665299999999</v>
          </cell>
          <cell r="G28">
            <v>1248.3599430000002</v>
          </cell>
          <cell r="H28">
            <v>1265.3386040000003</v>
          </cell>
          <cell r="I28">
            <v>1283.7522899999999</v>
          </cell>
          <cell r="J28">
            <v>1303.4000459999997</v>
          </cell>
          <cell r="K28">
            <v>1322.2975710000003</v>
          </cell>
          <cell r="L28">
            <v>1340.6527279999998</v>
          </cell>
          <cell r="M28">
            <v>1358.4701179999997</v>
          </cell>
          <cell r="N28">
            <v>1374.9060930000003</v>
          </cell>
          <cell r="O28">
            <v>1389.8065569999999</v>
          </cell>
          <cell r="P28">
            <v>1404.6132350000003</v>
          </cell>
          <cell r="Q28">
            <v>1419.218527</v>
          </cell>
          <cell r="R28">
            <v>1433.1450779999998</v>
          </cell>
          <cell r="S28">
            <v>1446.9707330000001</v>
          </cell>
          <cell r="T28">
            <v>1460.5172799999998</v>
          </cell>
          <cell r="U28">
            <v>1473.0822079999998</v>
          </cell>
          <cell r="V28">
            <v>1484.3575469999998</v>
          </cell>
          <cell r="W28">
            <v>1494.8953510000001</v>
          </cell>
          <cell r="X28">
            <v>1504.7190350000001</v>
          </cell>
          <cell r="Y28">
            <v>1513.8630370000001</v>
          </cell>
          <cell r="Z28">
            <v>1522.4000059999998</v>
          </cell>
          <cell r="AA28">
            <v>1530.652341</v>
          </cell>
          <cell r="AB28">
            <v>1538.904826</v>
          </cell>
          <cell r="AC28">
            <v>1546.4064269999999</v>
          </cell>
          <cell r="AD28">
            <v>1553.8297970000001</v>
          </cell>
          <cell r="AE28">
            <v>1561.1089169999998</v>
          </cell>
          <cell r="AF28">
            <v>1568.0481789999997</v>
          </cell>
          <cell r="AG28">
            <v>1574.9081549999999</v>
          </cell>
          <cell r="AH28">
            <v>1581.5784903299998</v>
          </cell>
          <cell r="AI28">
            <v>1588.4936406666668</v>
          </cell>
          <cell r="AJ28">
            <v>1594.4958123735819</v>
          </cell>
          <cell r="AK28">
            <v>1600.0963303697458</v>
          </cell>
          <cell r="AL28">
            <v>1605.2094188964286</v>
          </cell>
          <cell r="AM28">
            <v>1609.8045755785711</v>
          </cell>
          <cell r="AN28">
            <v>1613.8811982305285</v>
          </cell>
          <cell r="AO28">
            <v>1617.4511968610095</v>
          </cell>
          <cell r="AP28">
            <v>1620.5356209695994</v>
          </cell>
          <cell r="AQ28">
            <v>1623.1518696605553</v>
          </cell>
          <cell r="AR28">
            <v>1625.30324431495</v>
          </cell>
          <cell r="AS28">
            <v>1627.0084506418984</v>
          </cell>
          <cell r="AT28">
            <v>1628.2812939517985</v>
          </cell>
          <cell r="AU28">
            <v>1629.1371561332523</v>
          </cell>
          <cell r="AV28">
            <v>1629.5896217839847</v>
          </cell>
          <cell r="AW28">
            <v>1629.6435727168484</v>
          </cell>
          <cell r="AX28">
            <v>1629.2982939710535</v>
          </cell>
          <cell r="AY28">
            <v>1628.5541892193132</v>
          </cell>
          <cell r="AZ28">
            <v>1627.4097986126715</v>
          </cell>
          <cell r="BA28">
            <v>1625.8644653957715</v>
          </cell>
          <cell r="BB28">
            <v>1623.9221570397242</v>
          </cell>
          <cell r="BC28">
            <v>1621.5861085783549</v>
          </cell>
          <cell r="BD28">
            <v>1618.8540572566851</v>
          </cell>
          <cell r="BE28">
            <v>1615.7222687378171</v>
          </cell>
          <cell r="BF28">
            <v>1612.1895984687296</v>
          </cell>
          <cell r="BG28">
            <v>1608.2598926347109</v>
          </cell>
          <cell r="BH28">
            <v>1603.9400482666258</v>
          </cell>
          <cell r="BI28">
            <v>1599.23620286144</v>
          </cell>
          <cell r="BJ28">
            <v>1594.1558051997688</v>
          </cell>
          <cell r="BK28">
            <v>1588.7072814654343</v>
          </cell>
          <cell r="BL28">
            <v>1582.9006315915613</v>
          </cell>
          <cell r="BM28">
            <v>1576.7469249776707</v>
          </cell>
          <cell r="BN28">
            <v>1570.2332457767584</v>
          </cell>
          <cell r="BO28">
            <v>1563.7486428005466</v>
          </cell>
          <cell r="BP28">
            <v>1557.2929934879014</v>
          </cell>
          <cell r="BQ28">
            <v>1550.8661758391322</v>
          </cell>
          <cell r="BR28">
            <v>1544.4680684137154</v>
          </cell>
          <cell r="BS28">
            <v>1538.0985503280413</v>
          </cell>
          <cell r="BT28">
            <v>1531.7575012531609</v>
          </cell>
          <cell r="BU28">
            <v>1525.444801412553</v>
          </cell>
        </row>
        <row r="29">
          <cell r="A29" t="str">
            <v>Northeast Asia GDP</v>
          </cell>
          <cell r="B29" t="str">
            <v>Billion $</v>
          </cell>
          <cell r="C29">
            <v>3006.1656788544387</v>
          </cell>
          <cell r="D29">
            <v>3142.7707971505847</v>
          </cell>
          <cell r="E29">
            <v>3269.6759350989173</v>
          </cell>
          <cell r="F29">
            <v>3410.0201420403505</v>
          </cell>
          <cell r="G29">
            <v>3610.5124026069302</v>
          </cell>
          <cell r="H29">
            <v>3852.2566385641235</v>
          </cell>
          <cell r="I29">
            <v>4017.5129079626718</v>
          </cell>
          <cell r="J29">
            <v>4243.5737253260695</v>
          </cell>
          <cell r="K29">
            <v>4576.8922337155</v>
          </cell>
          <cell r="L29">
            <v>4821.5669762876259</v>
          </cell>
          <cell r="M29">
            <v>5079.7555878187459</v>
          </cell>
          <cell r="N29">
            <v>5310.6593860725125</v>
          </cell>
          <cell r="O29">
            <v>5474.0844510066754</v>
          </cell>
          <cell r="P29">
            <v>5620.6551571554828</v>
          </cell>
          <cell r="Q29">
            <v>5789.3823479914072</v>
          </cell>
          <cell r="R29">
            <v>6022.919798040045</v>
          </cell>
          <cell r="S29">
            <v>6283.8192504318886</v>
          </cell>
          <cell r="T29">
            <v>6495.1135672961946</v>
          </cell>
          <cell r="U29">
            <v>6451.4276179962462</v>
          </cell>
          <cell r="V29">
            <v>6615.3454114292435</v>
          </cell>
          <cell r="W29">
            <v>6902.2575664802607</v>
          </cell>
          <cell r="X29">
            <v>7060.0260703716276</v>
          </cell>
          <cell r="Y29">
            <v>7282.8603648507424</v>
          </cell>
          <cell r="Z29">
            <v>7565.4800700556561</v>
          </cell>
          <cell r="AA29">
            <v>7929.0204494203717</v>
          </cell>
          <cell r="AB29">
            <v>8281.5069791238438</v>
          </cell>
          <cell r="AC29">
            <v>8725.5764662426554</v>
          </cell>
          <cell r="AD29">
            <v>9273.7266801177884</v>
          </cell>
          <cell r="AE29">
            <v>9534.6009896887917</v>
          </cell>
          <cell r="AF29">
            <v>9561.2887691383348</v>
          </cell>
          <cell r="AG29">
            <v>10257.952193924506</v>
          </cell>
          <cell r="AH29">
            <v>10665.364572682032</v>
          </cell>
          <cell r="AI29">
            <v>11120.364666223251</v>
          </cell>
          <cell r="AJ29">
            <v>11575.32079515915</v>
          </cell>
          <cell r="AK29">
            <v>12149.522894947942</v>
          </cell>
          <cell r="AL29">
            <v>12792.798186069611</v>
          </cell>
          <cell r="AM29">
            <v>13432.38353188333</v>
          </cell>
          <cell r="AN29">
            <v>14079.61454963928</v>
          </cell>
          <cell r="AO29">
            <v>14694.988698482322</v>
          </cell>
          <cell r="AP29">
            <v>15312.940581659235</v>
          </cell>
          <cell r="AQ29">
            <v>15947.64066743385</v>
          </cell>
          <cell r="AR29">
            <v>16611.097965442485</v>
          </cell>
          <cell r="AS29">
            <v>17284.532900174821</v>
          </cell>
          <cell r="AT29">
            <v>17961.73577676206</v>
          </cell>
          <cell r="AU29">
            <v>18646.413788186561</v>
          </cell>
          <cell r="AV29">
            <v>19361.276171340203</v>
          </cell>
          <cell r="AW29">
            <v>20118.235277657153</v>
          </cell>
          <cell r="AX29">
            <v>20898.518981152931</v>
          </cell>
          <cell r="AY29">
            <v>21695.134630962344</v>
          </cell>
          <cell r="AZ29">
            <v>22502.286474241566</v>
          </cell>
          <cell r="BA29">
            <v>23316.061533425203</v>
          </cell>
          <cell r="BB29">
            <v>24135.217315032296</v>
          </cell>
          <cell r="BC29">
            <v>24965.831779241864</v>
          </cell>
          <cell r="BD29">
            <v>25808.412679996174</v>
          </cell>
          <cell r="BE29">
            <v>26661.694020514475</v>
          </cell>
          <cell r="BF29">
            <v>27529.49466385803</v>
          </cell>
          <cell r="BG29">
            <v>28412.958156266388</v>
          </cell>
          <cell r="BH29">
            <v>29311.101604250958</v>
          </cell>
          <cell r="BI29">
            <v>30228.912374572235</v>
          </cell>
          <cell r="BJ29">
            <v>31173.944257427567</v>
          </cell>
          <cell r="BK29">
            <v>32151.556991804136</v>
          </cell>
          <cell r="BL29">
            <v>33165.299596387056</v>
          </cell>
          <cell r="BM29">
            <v>34216.944450240611</v>
          </cell>
          <cell r="BN29">
            <v>35319.934445187879</v>
          </cell>
          <cell r="BO29">
            <v>36463.489884347851</v>
          </cell>
          <cell r="BP29">
            <v>37647.194952086371</v>
          </cell>
          <cell r="BQ29">
            <v>38870.433286016247</v>
          </cell>
          <cell r="BR29">
            <v>40132.382561013575</v>
          </cell>
          <cell r="BS29">
            <v>41432.010406060748</v>
          </cell>
          <cell r="BT29">
            <v>42768.071641561713</v>
          </cell>
          <cell r="BU29">
            <v>44139.106844760252</v>
          </cell>
        </row>
        <row r="30">
          <cell r="A30" t="str">
            <v>Southeast Asia</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row>
        <row r="31">
          <cell r="A31" t="str">
            <v>Southeast Asia Population</v>
          </cell>
          <cell r="B31" t="str">
            <v>millions</v>
          </cell>
          <cell r="C31">
            <v>378.31365400000004</v>
          </cell>
          <cell r="D31">
            <v>386.79381899999998</v>
          </cell>
          <cell r="E31">
            <v>395.58440300000001</v>
          </cell>
          <cell r="F31">
            <v>404.5745730000001</v>
          </cell>
          <cell r="G31">
            <v>413.60548799999998</v>
          </cell>
          <cell r="H31">
            <v>422.55830800000007</v>
          </cell>
          <cell r="I31">
            <v>431.389814</v>
          </cell>
          <cell r="J31">
            <v>440.12021099999998</v>
          </cell>
          <cell r="K31">
            <v>448.77036700000002</v>
          </cell>
          <cell r="L31">
            <v>457.384365</v>
          </cell>
          <cell r="M31">
            <v>473.31496699999997</v>
          </cell>
          <cell r="N31">
            <v>482.2595</v>
          </cell>
          <cell r="O31">
            <v>491.06673700000005</v>
          </cell>
          <cell r="P31">
            <v>499.739687</v>
          </cell>
          <cell r="Q31">
            <v>508.32124699999997</v>
          </cell>
          <cell r="R31">
            <v>516.81974899999989</v>
          </cell>
          <cell r="S31">
            <v>525.22811799999988</v>
          </cell>
          <cell r="T31">
            <v>533.5369300000001</v>
          </cell>
          <cell r="U31">
            <v>542.707403</v>
          </cell>
          <cell r="V31">
            <v>551.07729500000005</v>
          </cell>
          <cell r="W31">
            <v>559.48385800000005</v>
          </cell>
          <cell r="X31">
            <v>567.94683600000008</v>
          </cell>
          <cell r="Y31">
            <v>576.45185100000015</v>
          </cell>
          <cell r="Z31">
            <v>584.96245099999987</v>
          </cell>
          <cell r="AA31">
            <v>593.42621900000006</v>
          </cell>
          <cell r="AB31">
            <v>601.81057399999997</v>
          </cell>
          <cell r="AC31">
            <v>610.0920339999999</v>
          </cell>
          <cell r="AD31">
            <v>618.12385600000005</v>
          </cell>
          <cell r="AE31">
            <v>625.96368000000007</v>
          </cell>
          <cell r="AF31">
            <v>633.60985899999991</v>
          </cell>
          <cell r="AG31">
            <v>641.11154600000009</v>
          </cell>
          <cell r="AH31">
            <v>648.52181543999995</v>
          </cell>
          <cell r="AI31">
            <v>656.49191400523739</v>
          </cell>
          <cell r="AJ31">
            <v>664.41830977073027</v>
          </cell>
          <cell r="AK31">
            <v>672.28202963612785</v>
          </cell>
          <cell r="AL31">
            <v>680.06919995706824</v>
          </cell>
          <cell r="AM31">
            <v>687.77396023185304</v>
          </cell>
          <cell r="AN31">
            <v>695.39025716149729</v>
          </cell>
          <cell r="AO31">
            <v>702.23924954183133</v>
          </cell>
          <cell r="AP31">
            <v>708.9111705108736</v>
          </cell>
          <cell r="AQ31">
            <v>715.33195694865969</v>
          </cell>
          <cell r="AR31">
            <v>721.58714547816703</v>
          </cell>
          <cell r="AS31">
            <v>727.70050113002821</v>
          </cell>
          <cell r="AT31">
            <v>733.67032693579972</v>
          </cell>
          <cell r="AU31">
            <v>739.4960774731527</v>
          </cell>
          <cell r="AV31">
            <v>745.17652693882758</v>
          </cell>
          <cell r="AW31">
            <v>750.70907379977257</v>
          </cell>
          <cell r="AX31">
            <v>756.08993376226215</v>
          </cell>
          <cell r="AY31">
            <v>761.31544037069511</v>
          </cell>
          <cell r="AZ31">
            <v>766.38158983583094</v>
          </cell>
          <cell r="BA31">
            <v>771.28485131460525</v>
          </cell>
          <cell r="BB31">
            <v>776.0228061494571</v>
          </cell>
          <cell r="BC31">
            <v>780.59352883273993</v>
          </cell>
          <cell r="BD31">
            <v>784.99471592087559</v>
          </cell>
          <cell r="BE31">
            <v>789.22422530271399</v>
          </cell>
          <cell r="BF31">
            <v>793.28022194124628</v>
          </cell>
          <cell r="BG31">
            <v>797.16130522573724</v>
          </cell>
          <cell r="BH31">
            <v>800.86634850695964</v>
          </cell>
          <cell r="BI31">
            <v>804.39428788439852</v>
          </cell>
          <cell r="BJ31">
            <v>807.74426930730647</v>
          </cell>
          <cell r="BK31">
            <v>810.9157670082451</v>
          </cell>
          <cell r="BL31">
            <v>813.90872965438336</v>
          </cell>
          <cell r="BM31">
            <v>816.73340549684553</v>
          </cell>
          <cell r="BN31">
            <v>819.39034783272064</v>
          </cell>
          <cell r="BO31">
            <v>822.06782364697358</v>
          </cell>
          <cell r="BP31">
            <v>824.76600397135792</v>
          </cell>
          <cell r="BQ31">
            <v>827.48506137793231</v>
          </cell>
          <cell r="BR31">
            <v>830.22516999310017</v>
          </cell>
          <cell r="BS31">
            <v>832.98650551178275</v>
          </cell>
          <cell r="BT31">
            <v>835.76924521172361</v>
          </cell>
          <cell r="BU31">
            <v>838.57356796792214</v>
          </cell>
        </row>
        <row r="32">
          <cell r="A32" t="str">
            <v>Southeast Asia GDP</v>
          </cell>
          <cell r="B32" t="str">
            <v>Billion $</v>
          </cell>
          <cell r="C32">
            <v>647.6627548509631</v>
          </cell>
          <cell r="D32">
            <v>677.65605994422356</v>
          </cell>
          <cell r="E32">
            <v>687.38703166446885</v>
          </cell>
          <cell r="F32">
            <v>703.45036280715567</v>
          </cell>
          <cell r="G32">
            <v>745.94503942415781</v>
          </cell>
          <cell r="H32">
            <v>768.11433861357</v>
          </cell>
          <cell r="I32">
            <v>791.45085093207831</v>
          </cell>
          <cell r="J32">
            <v>829.91184952351364</v>
          </cell>
          <cell r="K32">
            <v>870.04241212064505</v>
          </cell>
          <cell r="L32">
            <v>922.8321336849192</v>
          </cell>
          <cell r="M32">
            <v>965.40011049202667</v>
          </cell>
          <cell r="N32">
            <v>989.37049012509476</v>
          </cell>
          <cell r="O32">
            <v>1033.8685224873013</v>
          </cell>
          <cell r="P32">
            <v>1093.6648293275782</v>
          </cell>
          <cell r="Q32">
            <v>1164.6626355950414</v>
          </cell>
          <cell r="R32">
            <v>1231.3216673476254</v>
          </cell>
          <cell r="S32">
            <v>1303.0494150288876</v>
          </cell>
          <cell r="T32">
            <v>1356.7219107227838</v>
          </cell>
          <cell r="U32">
            <v>1330.6700906603712</v>
          </cell>
          <cell r="V32">
            <v>1381.695522923199</v>
          </cell>
          <cell r="W32">
            <v>1446.7322048773472</v>
          </cell>
          <cell r="X32">
            <v>1481.0743886812706</v>
          </cell>
          <cell r="Y32">
            <v>1547.0163968767845</v>
          </cell>
          <cell r="Z32">
            <v>1615.4273836312063</v>
          </cell>
          <cell r="AA32">
            <v>1701.6630798090087</v>
          </cell>
          <cell r="AB32">
            <v>1777.099304984346</v>
          </cell>
          <cell r="AC32">
            <v>1855.8478497485605</v>
          </cell>
          <cell r="AD32">
            <v>1959.7096224748154</v>
          </cell>
          <cell r="AE32">
            <v>2024.710838399636</v>
          </cell>
          <cell r="AF32">
            <v>2049.7030431869857</v>
          </cell>
          <cell r="AG32">
            <v>2160.1669433334268</v>
          </cell>
          <cell r="AH32">
            <v>2236.8257942748419</v>
          </cell>
          <cell r="AI32">
            <v>2338.670487357223</v>
          </cell>
          <cell r="AJ32">
            <v>2430.4417199858117</v>
          </cell>
          <cell r="AK32">
            <v>2534.7276984449036</v>
          </cell>
          <cell r="AL32">
            <v>2654.0077868195676</v>
          </cell>
          <cell r="AM32">
            <v>2770.966132527853</v>
          </cell>
          <cell r="AN32">
            <v>2887.0780470908867</v>
          </cell>
          <cell r="AO32">
            <v>3004.8905818329267</v>
          </cell>
          <cell r="AP32">
            <v>3126.4832303251765</v>
          </cell>
          <cell r="AQ32">
            <v>3250.1278257578469</v>
          </cell>
          <cell r="AR32">
            <v>3375.1241252475497</v>
          </cell>
          <cell r="AS32">
            <v>3505.1201967810289</v>
          </cell>
          <cell r="AT32">
            <v>3642.7470311093266</v>
          </cell>
          <cell r="AU32">
            <v>3784.9247929157068</v>
          </cell>
          <cell r="AV32">
            <v>3931.6699871815986</v>
          </cell>
          <cell r="AW32">
            <v>4081.6513047715252</v>
          </cell>
          <cell r="AX32">
            <v>4236.5756487635936</v>
          </cell>
          <cell r="AY32">
            <v>4395.720023281754</v>
          </cell>
          <cell r="AZ32">
            <v>4558.3353852677856</v>
          </cell>
          <cell r="BA32">
            <v>4722.7284399763257</v>
          </cell>
          <cell r="BB32">
            <v>4889.0539076396126</v>
          </cell>
          <cell r="BC32">
            <v>5059.5644480024894</v>
          </cell>
          <cell r="BD32">
            <v>5234.3736597258476</v>
          </cell>
          <cell r="BE32">
            <v>5414.5576533153926</v>
          </cell>
          <cell r="BF32">
            <v>5600.4907011131818</v>
          </cell>
          <cell r="BG32">
            <v>5792.5211270461123</v>
          </cell>
          <cell r="BH32">
            <v>5990.4026943600084</v>
          </cell>
          <cell r="BI32">
            <v>6193.5750317382426</v>
          </cell>
          <cell r="BJ32">
            <v>6402.5056638596743</v>
          </cell>
          <cell r="BK32">
            <v>6617.8610465621614</v>
          </cell>
          <cell r="BL32">
            <v>6840.0455709161106</v>
          </cell>
          <cell r="BM32">
            <v>7069.639766327623</v>
          </cell>
          <cell r="BN32">
            <v>7306.9382464098417</v>
          </cell>
          <cell r="BO32">
            <v>7552.4236968325831</v>
          </cell>
          <cell r="BP32">
            <v>7806.329156082892</v>
          </cell>
          <cell r="BQ32">
            <v>8068.893418722716</v>
          </cell>
          <cell r="BR32">
            <v>8340.3614106941423</v>
          </cell>
          <cell r="BS32">
            <v>8620.9846126838402</v>
          </cell>
          <cell r="BT32">
            <v>8911.0215344238532</v>
          </cell>
          <cell r="BU32">
            <v>9210.7382426150143</v>
          </cell>
        </row>
        <row r="33">
          <cell r="A33" t="str">
            <v>World</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row>
        <row r="34">
          <cell r="A34" t="str">
            <v>World Population</v>
          </cell>
          <cell r="B34" t="str">
            <v>millions</v>
          </cell>
          <cell r="C34">
            <v>4373.4191910250029</v>
          </cell>
          <cell r="D34">
            <v>4511.1546454603304</v>
          </cell>
          <cell r="E34">
            <v>4593.3222036104717</v>
          </cell>
          <cell r="F34">
            <v>4673.505755036007</v>
          </cell>
          <cell r="G34">
            <v>4755.1252303052006</v>
          </cell>
          <cell r="H34">
            <v>4839.8452684616695</v>
          </cell>
          <cell r="I34">
            <v>4925.8284746233949</v>
          </cell>
          <cell r="J34">
            <v>5013.3131074331659</v>
          </cell>
          <cell r="K34">
            <v>5100.6753726369689</v>
          </cell>
          <cell r="L34">
            <v>5188.8523924186175</v>
          </cell>
          <cell r="M34">
            <v>5279.6642685000006</v>
          </cell>
          <cell r="N34">
            <v>5382.9541820520508</v>
          </cell>
          <cell r="O34">
            <v>5467.8979478736646</v>
          </cell>
          <cell r="P34">
            <v>5551.8135309441668</v>
          </cell>
          <cell r="Q34">
            <v>5634.7408629392903</v>
          </cell>
          <cell r="R34">
            <v>5716.4310664729901</v>
          </cell>
          <cell r="S34">
            <v>5799.0703007333213</v>
          </cell>
          <cell r="T34">
            <v>5880.1239521194684</v>
          </cell>
          <cell r="U34">
            <v>5960.6046051701123</v>
          </cell>
          <cell r="V34">
            <v>6039.5063185671797</v>
          </cell>
          <cell r="W34">
            <v>6117.3676272499997</v>
          </cell>
          <cell r="X34">
            <v>6195.3922721015106</v>
          </cell>
          <cell r="Y34">
            <v>6272.7247160598718</v>
          </cell>
          <cell r="Z34">
            <v>6349.7997572541335</v>
          </cell>
          <cell r="AA34">
            <v>6426.4361065399426</v>
          </cell>
          <cell r="AB34">
            <v>6504.3947165375312</v>
          </cell>
          <cell r="AC34">
            <v>6581.6357135041526</v>
          </cell>
          <cell r="AD34">
            <v>6658.9885812763587</v>
          </cell>
          <cell r="AE34">
            <v>6736.7849737850938</v>
          </cell>
          <cell r="AF34">
            <v>6813.8263086660318</v>
          </cell>
          <cell r="AG34">
            <v>6890.5960182963945</v>
          </cell>
          <cell r="AH34">
            <v>6968.4642400657422</v>
          </cell>
          <cell r="AI34">
            <v>7046.1810141972592</v>
          </cell>
          <cell r="AJ34">
            <v>7123.4619087653209</v>
          </cell>
          <cell r="AK34">
            <v>7200.1488685317781</v>
          </cell>
          <cell r="AL34">
            <v>7275.8453216286998</v>
          </cell>
          <cell r="AM34">
            <v>7350.5107365487484</v>
          </cell>
          <cell r="AN34">
            <v>7424.1147151069054</v>
          </cell>
          <cell r="AO34">
            <v>7495.9722941845248</v>
          </cell>
          <cell r="AP34">
            <v>7566.6742824123321</v>
          </cell>
          <cell r="AQ34">
            <v>7636.119832444233</v>
          </cell>
          <cell r="AR34">
            <v>7704.3348001346285</v>
          </cell>
          <cell r="AS34">
            <v>7771.330380043275</v>
          </cell>
          <cell r="AT34">
            <v>7837.118143237537</v>
          </cell>
          <cell r="AU34">
            <v>7901.6936788711128</v>
          </cell>
          <cell r="AV34">
            <v>7965.073028158864</v>
          </cell>
          <cell r="AW34">
            <v>8027.2210049732284</v>
          </cell>
          <cell r="AX34">
            <v>8088.103223821593</v>
          </cell>
          <cell r="AY34">
            <v>8147.7486280668709</v>
          </cell>
          <cell r="AZ34">
            <v>8206.1809223288565</v>
          </cell>
          <cell r="BA34">
            <v>8263.3238754608592</v>
          </cell>
          <cell r="BB34">
            <v>8319.2859485609024</v>
          </cell>
          <cell r="BC34">
            <v>8374.0788733230529</v>
          </cell>
          <cell r="BD34">
            <v>8427.6587093123708</v>
          </cell>
          <cell r="BE34">
            <v>8480.064752895023</v>
          </cell>
          <cell r="BF34">
            <v>8531.296636005316</v>
          </cell>
          <cell r="BG34">
            <v>8581.3655364293736</v>
          </cell>
          <cell r="BH34">
            <v>8630.2749298960571</v>
          </cell>
          <cell r="BI34">
            <v>8678.0823320366799</v>
          </cell>
          <cell r="BJ34">
            <v>8724.7450863650756</v>
          </cell>
          <cell r="BK34">
            <v>8770.2487717978911</v>
          </cell>
          <cell r="BL34">
            <v>8815.4177869976811</v>
          </cell>
          <cell r="BM34">
            <v>8860.4263952540059</v>
          </cell>
          <cell r="BN34">
            <v>8904.9253714319984</v>
          </cell>
          <cell r="BO34">
            <v>8950.7472799070765</v>
          </cell>
          <cell r="BP34">
            <v>8998.1342740909186</v>
          </cell>
          <cell r="BQ34">
            <v>9047.4189388096038</v>
          </cell>
          <cell r="BR34">
            <v>9099.0601080230936</v>
          </cell>
          <cell r="BS34">
            <v>9153.6930784664673</v>
          </cell>
          <cell r="BT34">
            <v>9212.2000633072676</v>
          </cell>
          <cell r="BU34">
            <v>9275.8091205728033</v>
          </cell>
        </row>
        <row r="35">
          <cell r="A35" t="str">
            <v>World GDP</v>
          </cell>
          <cell r="B35" t="str">
            <v>Billion $</v>
          </cell>
          <cell r="C35">
            <v>22428.425821611003</v>
          </cell>
          <cell r="D35">
            <v>22770.022134475534</v>
          </cell>
          <cell r="E35">
            <v>22831.275842463641</v>
          </cell>
          <cell r="F35">
            <v>23496.190160614198</v>
          </cell>
          <cell r="G35">
            <v>24553.039590886779</v>
          </cell>
          <cell r="H35">
            <v>25423.84930367491</v>
          </cell>
          <cell r="I35">
            <v>26216.928577812989</v>
          </cell>
          <cell r="J35">
            <v>27093.025601259102</v>
          </cell>
          <cell r="K35">
            <v>28275.589525670403</v>
          </cell>
          <cell r="L35">
            <v>29324.472786336853</v>
          </cell>
          <cell r="M35">
            <v>30181.38991218682</v>
          </cell>
          <cell r="N35">
            <v>30586.36375322461</v>
          </cell>
          <cell r="O35">
            <v>31355.737763683464</v>
          </cell>
          <cell r="P35">
            <v>31860.368127740127</v>
          </cell>
          <cell r="Q35">
            <v>32828.719847308195</v>
          </cell>
          <cell r="R35">
            <v>33738.89951804118</v>
          </cell>
          <cell r="S35">
            <v>34826.797613244351</v>
          </cell>
          <cell r="T35">
            <v>36126.261545668582</v>
          </cell>
          <cell r="U35">
            <v>37005.795699869966</v>
          </cell>
          <cell r="V35">
            <v>38238.21430850224</v>
          </cell>
          <cell r="W35">
            <v>39895.223900015277</v>
          </cell>
          <cell r="X35">
            <v>40629.300855679132</v>
          </cell>
          <cell r="Y35">
            <v>41483.280857895348</v>
          </cell>
          <cell r="Z35">
            <v>42621.48687157371</v>
          </cell>
          <cell r="AA35">
            <v>44320.653806339069</v>
          </cell>
          <cell r="AB35">
            <v>45892.256329020856</v>
          </cell>
          <cell r="AC35">
            <v>47772.345300739442</v>
          </cell>
          <cell r="AD35">
            <v>49699.339331275361</v>
          </cell>
          <cell r="AE35">
            <v>50389.725492485697</v>
          </cell>
          <cell r="AF35">
            <v>49335.847633177043</v>
          </cell>
          <cell r="AG35">
            <v>51333.536378563214</v>
          </cell>
          <cell r="AH35">
            <v>52749.94185567322</v>
          </cell>
          <cell r="AI35">
            <v>53947.662571771114</v>
          </cell>
          <cell r="AJ35">
            <v>55140.251084711403</v>
          </cell>
          <cell r="AK35">
            <v>56834.875350158589</v>
          </cell>
          <cell r="AL35">
            <v>58862.791177335981</v>
          </cell>
          <cell r="AM35">
            <v>60974.929107180978</v>
          </cell>
          <cell r="AN35">
            <v>63154.964795359781</v>
          </cell>
          <cell r="AO35">
            <v>65288.45620994069</v>
          </cell>
          <cell r="AP35">
            <v>67449.72951708996</v>
          </cell>
          <cell r="AQ35">
            <v>69620.668723701252</v>
          </cell>
          <cell r="AR35">
            <v>71835.545099650233</v>
          </cell>
          <cell r="AS35">
            <v>74088.227553987497</v>
          </cell>
          <cell r="AT35">
            <v>76387.576497560804</v>
          </cell>
          <cell r="AU35">
            <v>78744.43091236343</v>
          </cell>
          <cell r="AV35">
            <v>81174.685323765196</v>
          </cell>
          <cell r="AW35">
            <v>83684.291262551807</v>
          </cell>
          <cell r="AX35">
            <v>86264.500909718394</v>
          </cell>
          <cell r="AY35">
            <v>88901.69191409841</v>
          </cell>
          <cell r="AZ35">
            <v>91610.661019711682</v>
          </cell>
          <cell r="BA35">
            <v>94372.447237215165</v>
          </cell>
          <cell r="BB35">
            <v>97192.342964966869</v>
          </cell>
          <cell r="BC35">
            <v>100059.27242817756</v>
          </cell>
          <cell r="BD35">
            <v>102994.63558626233</v>
          </cell>
          <cell r="BE35">
            <v>106003.58236443806</v>
          </cell>
          <cell r="BF35">
            <v>109093.24440816825</v>
          </cell>
          <cell r="BG35">
            <v>112257.10699173959</v>
          </cell>
          <cell r="BH35">
            <v>115500.26842897966</v>
          </cell>
          <cell r="BI35">
            <v>118823.05332726814</v>
          </cell>
          <cell r="BJ35">
            <v>122219.00064725413</v>
          </cell>
          <cell r="BK35">
            <v>125730.98528826299</v>
          </cell>
          <cell r="BL35">
            <v>129328.03194412679</v>
          </cell>
          <cell r="BM35">
            <v>133035.89824500232</v>
          </cell>
          <cell r="BN35">
            <v>136870.94022369478</v>
          </cell>
          <cell r="BO35">
            <v>140828.79131341478</v>
          </cell>
          <cell r="BP35">
            <v>144910.62000665028</v>
          </cell>
          <cell r="BQ35">
            <v>149117.41651880401</v>
          </cell>
          <cell r="BR35">
            <v>153449.99465145255</v>
          </cell>
          <cell r="BS35">
            <v>157908.99594716696</v>
          </cell>
          <cell r="BT35">
            <v>162494.89610138797</v>
          </cell>
          <cell r="BU35">
            <v>167208.01360544629</v>
          </cell>
        </row>
        <row r="36">
          <cell r="A36">
            <v>0</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row>
        <row r="37">
          <cell r="A37" t="str">
            <v>India</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row>
        <row r="38">
          <cell r="A38" t="str">
            <v>India Population</v>
          </cell>
          <cell r="B38" t="str">
            <v>millions</v>
          </cell>
          <cell r="C38">
            <v>692.63730299999997</v>
          </cell>
          <cell r="D38">
            <v>708.58901900000001</v>
          </cell>
          <cell r="E38">
            <v>724.78406199999995</v>
          </cell>
          <cell r="F38">
            <v>741.21455200000003</v>
          </cell>
          <cell r="G38">
            <v>757.87958400000002</v>
          </cell>
          <cell r="H38">
            <v>774.77475000000004</v>
          </cell>
          <cell r="I38">
            <v>791.87590899999998</v>
          </cell>
          <cell r="J38">
            <v>809.16199600000004</v>
          </cell>
          <cell r="K38">
            <v>826.63493000000005</v>
          </cell>
          <cell r="L38">
            <v>844.30266200000005</v>
          </cell>
          <cell r="M38">
            <v>873.78544899999997</v>
          </cell>
          <cell r="N38">
            <v>891.91017999999997</v>
          </cell>
          <cell r="O38">
            <v>910.06457599999999</v>
          </cell>
          <cell r="P38">
            <v>928.22605099999998</v>
          </cell>
          <cell r="Q38">
            <v>946.37331600000005</v>
          </cell>
          <cell r="R38">
            <v>964.48615500000005</v>
          </cell>
          <cell r="S38">
            <v>982.55325300000004</v>
          </cell>
          <cell r="T38">
            <v>1000.558144</v>
          </cell>
          <cell r="U38">
            <v>1018.471141</v>
          </cell>
          <cell r="V38">
            <v>1036.258683</v>
          </cell>
          <cell r="W38">
            <v>1053.898107</v>
          </cell>
          <cell r="X38">
            <v>1071.374264</v>
          </cell>
          <cell r="Y38">
            <v>1088.69408</v>
          </cell>
          <cell r="Z38">
            <v>1105.885689</v>
          </cell>
          <cell r="AA38">
            <v>1122.991192</v>
          </cell>
          <cell r="AB38">
            <v>1140.0428629999999</v>
          </cell>
          <cell r="AC38">
            <v>1157.0385389999999</v>
          </cell>
          <cell r="AD38">
            <v>1173.9716289999999</v>
          </cell>
          <cell r="AE38">
            <v>1190.863679</v>
          </cell>
          <cell r="AF38">
            <v>1207.7404079999999</v>
          </cell>
          <cell r="AG38">
            <v>1224.614327</v>
          </cell>
          <cell r="AH38">
            <v>1241.4919600000001</v>
          </cell>
          <cell r="AI38">
            <v>1258.3509710000001</v>
          </cell>
          <cell r="AJ38">
            <v>1275.1378279999999</v>
          </cell>
          <cell r="AK38">
            <v>1291.780156</v>
          </cell>
          <cell r="AL38">
            <v>1308.220695</v>
          </cell>
          <cell r="AM38">
            <v>1324.435275</v>
          </cell>
          <cell r="AN38">
            <v>1340.4204850000001</v>
          </cell>
          <cell r="AO38">
            <v>1356.16497</v>
          </cell>
          <cell r="AP38">
            <v>1371.6633139999999</v>
          </cell>
          <cell r="AQ38">
            <v>1386.9090719999999</v>
          </cell>
          <cell r="AR38">
            <v>1401.8886</v>
          </cell>
          <cell r="AS38">
            <v>1416.5880030000001</v>
          </cell>
          <cell r="AT38">
            <v>1431.0015989999999</v>
          </cell>
          <cell r="AU38">
            <v>1445.126131</v>
          </cell>
          <cell r="AV38">
            <v>1458.9575830000001</v>
          </cell>
          <cell r="AW38">
            <v>1472.4880450000001</v>
          </cell>
          <cell r="AX38">
            <v>1485.7094589999999</v>
          </cell>
          <cell r="AY38">
            <v>1498.617812</v>
          </cell>
          <cell r="AZ38">
            <v>1511.21011</v>
          </cell>
          <cell r="BA38">
            <v>1523.4823349999999</v>
          </cell>
          <cell r="BB38">
            <v>1535.4293439999999</v>
          </cell>
          <cell r="BC38">
            <v>1547.04386</v>
          </cell>
          <cell r="BD38">
            <v>1558.31718</v>
          </cell>
          <cell r="BE38">
            <v>1569.2395039999999</v>
          </cell>
          <cell r="BF38">
            <v>1579.8021859999999</v>
          </cell>
          <cell r="BG38">
            <v>1589.9995449999999</v>
          </cell>
          <cell r="BH38">
            <v>1599.826941</v>
          </cell>
          <cell r="BI38">
            <v>1609.278231</v>
          </cell>
          <cell r="BJ38">
            <v>1618.3474269999999</v>
          </cell>
          <cell r="BK38">
            <v>1627.0293859999999</v>
          </cell>
          <cell r="BL38">
            <v>1635.3205740000001</v>
          </cell>
          <cell r="BM38">
            <v>1643.218108</v>
          </cell>
          <cell r="BN38">
            <v>1650.718754</v>
          </cell>
          <cell r="BO38">
            <v>1658.2536375063562</v>
          </cell>
          <cell r="BP38">
            <v>1665.8229147998532</v>
          </cell>
          <cell r="BQ38">
            <v>1673.4267428746359</v>
          </cell>
          <cell r="BR38">
            <v>1681.0652794414661</v>
          </cell>
          <cell r="BS38">
            <v>1688.7386829309933</v>
          </cell>
          <cell r="BT38">
            <v>1696.4471124970405</v>
          </cell>
          <cell r="BU38">
            <v>1704.1907280199059</v>
          </cell>
        </row>
        <row r="39">
          <cell r="A39" t="str">
            <v>India GDP</v>
          </cell>
          <cell r="B39" t="str">
            <v>Billion $</v>
          </cell>
          <cell r="C39">
            <v>204.49244621840816</v>
          </cell>
          <cell r="D39">
            <v>216.76062257413309</v>
          </cell>
          <cell r="E39">
            <v>224.27262719648485</v>
          </cell>
          <cell r="F39">
            <v>240.64293918003551</v>
          </cell>
          <cell r="G39">
            <v>249.84326272412815</v>
          </cell>
          <cell r="H39">
            <v>262.92045586328794</v>
          </cell>
          <cell r="I39">
            <v>275.45712815622738</v>
          </cell>
          <cell r="J39">
            <v>286.35812202333182</v>
          </cell>
          <cell r="K39">
            <v>313.9555636838133</v>
          </cell>
          <cell r="L39">
            <v>332.63823443441578</v>
          </cell>
          <cell r="M39">
            <v>351.02976501213482</v>
          </cell>
          <cell r="N39">
            <v>354.76341716862339</v>
          </cell>
          <cell r="O39">
            <v>374.20540501658371</v>
          </cell>
          <cell r="P39">
            <v>392.04612191368625</v>
          </cell>
          <cell r="Q39">
            <v>418.13345772795094</v>
          </cell>
          <cell r="R39">
            <v>449.78304124919606</v>
          </cell>
          <cell r="S39">
            <v>483.77409755478305</v>
          </cell>
          <cell r="T39">
            <v>503.38871093959432</v>
          </cell>
          <cell r="U39">
            <v>534.56629448358979</v>
          </cell>
          <cell r="V39">
            <v>574.05637108487508</v>
          </cell>
          <cell r="W39">
            <v>597.19319239960669</v>
          </cell>
          <cell r="X39">
            <v>628.34813170793677</v>
          </cell>
          <cell r="Y39">
            <v>652.01694552038987</v>
          </cell>
          <cell r="Z39">
            <v>706.59661142552454</v>
          </cell>
          <cell r="AA39">
            <v>765.92288711090021</v>
          </cell>
          <cell r="AB39">
            <v>837.29866060014797</v>
          </cell>
          <cell r="AC39">
            <v>914.93158762604492</v>
          </cell>
          <cell r="AD39">
            <v>1004.7504552278668</v>
          </cell>
          <cell r="AE39">
            <v>1043.2959573217595</v>
          </cell>
          <cell r="AF39">
            <v>1131.7652149958856</v>
          </cell>
          <cell r="AG39">
            <v>1251.1254918517391</v>
          </cell>
          <cell r="AH39">
            <v>1330.3281997229956</v>
          </cell>
          <cell r="AI39">
            <v>1385.850089783725</v>
          </cell>
          <cell r="AJ39">
            <v>1469.0412317438372</v>
          </cell>
          <cell r="AK39">
            <v>1570.0970835748135</v>
          </cell>
          <cell r="AL39">
            <v>1690.8400903571878</v>
          </cell>
          <cell r="AM39">
            <v>1824.9874271098797</v>
          </cell>
          <cell r="AN39">
            <v>1977.466208157163</v>
          </cell>
          <cell r="AO39">
            <v>2140.8775511792419</v>
          </cell>
          <cell r="AP39">
            <v>2307.9693484178906</v>
          </cell>
          <cell r="AQ39">
            <v>2478.1534376594132</v>
          </cell>
          <cell r="AR39">
            <v>2659.2363022166696</v>
          </cell>
          <cell r="AS39">
            <v>2847.1651608998859</v>
          </cell>
          <cell r="AT39">
            <v>3035.5707298130606</v>
          </cell>
          <cell r="AU39">
            <v>3231.0094107423083</v>
          </cell>
          <cell r="AV39">
            <v>3434.2245472140053</v>
          </cell>
          <cell r="AW39">
            <v>3645.3900064472414</v>
          </cell>
          <cell r="AX39">
            <v>3866.1870555118116</v>
          </cell>
          <cell r="AY39">
            <v>4094.2971314274541</v>
          </cell>
          <cell r="AZ39">
            <v>4333.3206139512258</v>
          </cell>
          <cell r="BA39">
            <v>4585.1670482802265</v>
          </cell>
          <cell r="BB39">
            <v>4846.1052614570153</v>
          </cell>
          <cell r="BC39">
            <v>5117.7909457238993</v>
          </cell>
          <cell r="BD39">
            <v>5400.6485059411425</v>
          </cell>
          <cell r="BE39">
            <v>5695.7043896789564</v>
          </cell>
          <cell r="BF39">
            <v>6003.2029901415235</v>
          </cell>
          <cell r="BG39">
            <v>6323.1521091887826</v>
          </cell>
          <cell r="BH39">
            <v>6655.9290272512681</v>
          </cell>
          <cell r="BI39">
            <v>7001.1039699713965</v>
          </cell>
          <cell r="BJ39">
            <v>7358.7185907365965</v>
          </cell>
          <cell r="BK39">
            <v>7729.91883332212</v>
          </cell>
          <cell r="BL39">
            <v>8112.9129999199158</v>
          </cell>
          <cell r="BM39">
            <v>8509.6290755929076</v>
          </cell>
          <cell r="BN39">
            <v>8920.0628501359279</v>
          </cell>
          <cell r="BO39">
            <v>9349.4320790594829</v>
          </cell>
          <cell r="BP39">
            <v>9798.6590256387954</v>
          </cell>
          <cell r="BQ39">
            <v>10268.717390983076</v>
          </cell>
          <cell r="BR39">
            <v>10760.635605838836</v>
          </cell>
          <cell r="BS39">
            <v>11275.500358022056</v>
          </cell>
          <cell r="BT39">
            <v>11814.460374169277</v>
          </cell>
          <cell r="BU39">
            <v>12378.730476125609</v>
          </cell>
        </row>
        <row r="40">
          <cell r="A40">
            <v>0</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row>
        <row r="41">
          <cell r="A41" t="str">
            <v>China</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row>
        <row r="42">
          <cell r="A42" t="str">
            <v>China Population</v>
          </cell>
          <cell r="B42" t="str">
            <v>millions</v>
          </cell>
          <cell r="C42">
            <v>987.05</v>
          </cell>
          <cell r="D42">
            <v>1000.72</v>
          </cell>
          <cell r="E42">
            <v>1016.54</v>
          </cell>
          <cell r="F42">
            <v>1030.08</v>
          </cell>
          <cell r="G42">
            <v>1043.57</v>
          </cell>
          <cell r="H42">
            <v>1058.51</v>
          </cell>
          <cell r="I42">
            <v>1075.07</v>
          </cell>
          <cell r="J42">
            <v>1093</v>
          </cell>
          <cell r="K42">
            <v>1110.26</v>
          </cell>
          <cell r="L42">
            <v>1127.04</v>
          </cell>
          <cell r="M42">
            <v>1143.33</v>
          </cell>
          <cell r="N42">
            <v>1158.23</v>
          </cell>
          <cell r="O42">
            <v>1171.71</v>
          </cell>
          <cell r="P42">
            <v>1185.17</v>
          </cell>
          <cell r="Q42">
            <v>1198.5</v>
          </cell>
          <cell r="R42">
            <v>1211.21</v>
          </cell>
          <cell r="S42">
            <v>1223.8900000000001</v>
          </cell>
          <cell r="T42">
            <v>1236.26</v>
          </cell>
          <cell r="U42">
            <v>1247.6099999999999</v>
          </cell>
          <cell r="V42">
            <v>1257.8599999999999</v>
          </cell>
          <cell r="W42">
            <v>1267.43</v>
          </cell>
          <cell r="X42">
            <v>1276.27</v>
          </cell>
          <cell r="Y42">
            <v>1284.53</v>
          </cell>
          <cell r="Z42">
            <v>1292.27</v>
          </cell>
          <cell r="AA42">
            <v>1299.8800000000001</v>
          </cell>
          <cell r="AB42">
            <v>1307.56</v>
          </cell>
          <cell r="AC42">
            <v>1314.48</v>
          </cell>
          <cell r="AD42">
            <v>1321.29</v>
          </cell>
          <cell r="AE42">
            <v>1328.02</v>
          </cell>
          <cell r="AF42">
            <v>1334.5</v>
          </cell>
          <cell r="AG42">
            <v>1340.91</v>
          </cell>
          <cell r="AH42">
            <v>1347.35</v>
          </cell>
          <cell r="AI42">
            <v>1354.04</v>
          </cell>
          <cell r="AJ42">
            <v>1359.80965494206</v>
          </cell>
          <cell r="AK42">
            <v>1365.21607703463</v>
          </cell>
          <cell r="AL42">
            <v>1370.1870698538701</v>
          </cell>
          <cell r="AM42">
            <v>1374.69350795015</v>
          </cell>
          <cell r="AN42">
            <v>1378.74095412828</v>
          </cell>
          <cell r="AO42">
            <v>1382.33555538265</v>
          </cell>
          <cell r="AP42">
            <v>1385.4973152033001</v>
          </cell>
          <cell r="AQ42">
            <v>1388.24192168017</v>
          </cell>
          <cell r="AR42">
            <v>1390.5643481824</v>
          </cell>
          <cell r="AS42">
            <v>1392.45750440956</v>
          </cell>
          <cell r="AT42">
            <v>1393.9346316577301</v>
          </cell>
          <cell r="AU42">
            <v>1395.01384280358</v>
          </cell>
          <cell r="AV42">
            <v>1395.70927943529</v>
          </cell>
          <cell r="AW42">
            <v>1396.02649235378</v>
          </cell>
          <cell r="AX42">
            <v>1395.9655655863301</v>
          </cell>
          <cell r="AY42">
            <v>1395.52853579372</v>
          </cell>
          <cell r="AZ42">
            <v>1394.7158391174501</v>
          </cell>
          <cell r="BA42">
            <v>1393.5281927902299</v>
          </cell>
          <cell r="BB42">
            <v>1391.97009427124</v>
          </cell>
          <cell r="BC42">
            <v>1390.04470058476</v>
          </cell>
          <cell r="BD42">
            <v>1387.7496479638801</v>
          </cell>
          <cell r="BE42">
            <v>1385.0807790597701</v>
          </cell>
          <cell r="BF42">
            <v>1382.0363673122499</v>
          </cell>
          <cell r="BG42">
            <v>1378.62002189229</v>
          </cell>
          <cell r="BH42">
            <v>1374.8379728212101</v>
          </cell>
          <cell r="BI42">
            <v>1370.6948045864301</v>
          </cell>
          <cell r="BJ42">
            <v>1366.19597595902</v>
          </cell>
          <cell r="BK42">
            <v>1361.34818111087</v>
          </cell>
          <cell r="BL42">
            <v>1356.16043096556</v>
          </cell>
          <cell r="BM42">
            <v>1350.6423376416899</v>
          </cell>
          <cell r="BN42">
            <v>1344.8028880550401</v>
          </cell>
          <cell r="BO42">
            <v>1338.9886851014364</v>
          </cell>
          <cell r="BP42">
            <v>1333.1996196280434</v>
          </cell>
          <cell r="BQ42">
            <v>1327.4355829539436</v>
          </cell>
          <cell r="BR42">
            <v>1321.6964668680971</v>
          </cell>
          <cell r="BS42">
            <v>1315.9821636273105</v>
          </cell>
          <cell r="BT42">
            <v>1310.2925659542138</v>
          </cell>
          <cell r="BU42">
            <v>1304.6275670352466</v>
          </cell>
        </row>
        <row r="43">
          <cell r="A43" t="str">
            <v>China GDP</v>
          </cell>
          <cell r="B43" t="str">
            <v>Billion $</v>
          </cell>
          <cell r="C43">
            <v>218.33498725972953</v>
          </cell>
          <cell r="D43">
            <v>229.68840659723585</v>
          </cell>
          <cell r="E43">
            <v>250.59005159758425</v>
          </cell>
          <cell r="F43">
            <v>277.90436722172143</v>
          </cell>
          <cell r="G43">
            <v>320.14583103942249</v>
          </cell>
          <cell r="H43">
            <v>363.36551822974491</v>
          </cell>
          <cell r="I43">
            <v>395.34168383396275</v>
          </cell>
          <cell r="J43">
            <v>441.20131915870246</v>
          </cell>
          <cell r="K43">
            <v>491.05706822363544</v>
          </cell>
          <cell r="L43">
            <v>511.19040802080491</v>
          </cell>
          <cell r="M43">
            <v>530.61564352559515</v>
          </cell>
          <cell r="N43">
            <v>579.43228272994975</v>
          </cell>
          <cell r="O43">
            <v>661.71166687760206</v>
          </cell>
          <cell r="P43">
            <v>754.35130024046703</v>
          </cell>
          <cell r="Q43">
            <v>853.17132057196739</v>
          </cell>
          <cell r="R43">
            <v>946.1669945143118</v>
          </cell>
          <cell r="S43">
            <v>1040.7836939657439</v>
          </cell>
          <cell r="T43">
            <v>1137.5765775045581</v>
          </cell>
          <cell r="U43">
            <v>1226.3075505499139</v>
          </cell>
          <cell r="V43">
            <v>1319.5069243917069</v>
          </cell>
          <cell r="W43">
            <v>1430.3455060406104</v>
          </cell>
          <cell r="X43">
            <v>1549.0641830419806</v>
          </cell>
          <cell r="Y43">
            <v>1690.0290236988008</v>
          </cell>
          <cell r="Z43">
            <v>1859.0319260686779</v>
          </cell>
          <cell r="AA43">
            <v>2046.7941506016239</v>
          </cell>
          <cell r="AB43">
            <v>2278.1110557869101</v>
          </cell>
          <cell r="AC43">
            <v>2567.3426262804664</v>
          </cell>
          <cell r="AD43">
            <v>2931.8899460662892</v>
          </cell>
          <cell r="AE43">
            <v>3213.2746845130482</v>
          </cell>
          <cell r="AF43">
            <v>3509.335604874519</v>
          </cell>
          <cell r="AG43">
            <v>3876.1024055455241</v>
          </cell>
          <cell r="AH43">
            <v>4236.6439956418917</v>
          </cell>
          <cell r="AI43">
            <v>4565.0566228624766</v>
          </cell>
          <cell r="AJ43">
            <v>4936.6575876101369</v>
          </cell>
          <cell r="AK43">
            <v>5348.0261538856912</v>
          </cell>
          <cell r="AL43">
            <v>5803.0176982788253</v>
          </cell>
          <cell r="AM43">
            <v>6289.8747792268459</v>
          </cell>
          <cell r="AN43">
            <v>6787.7170740516822</v>
          </cell>
          <cell r="AO43">
            <v>7285.1671268181299</v>
          </cell>
          <cell r="AP43">
            <v>7803.2672930454264</v>
          </cell>
          <cell r="AQ43">
            <v>8341.4270908115486</v>
          </cell>
          <cell r="AR43">
            <v>8910.1333386349179</v>
          </cell>
          <cell r="AS43">
            <v>9490.6339328174072</v>
          </cell>
          <cell r="AT43">
            <v>10075.373335498711</v>
          </cell>
          <cell r="AU43">
            <v>10667.862446630565</v>
          </cell>
          <cell r="AV43">
            <v>11291.393609630317</v>
          </cell>
          <cell r="AW43">
            <v>11958.519390089536</v>
          </cell>
          <cell r="AX43">
            <v>12648.516143507728</v>
          </cell>
          <cell r="AY43">
            <v>13355.427662396185</v>
          </cell>
          <cell r="AZ43">
            <v>14074.53846922756</v>
          </cell>
          <cell r="BA43">
            <v>14801.992909319326</v>
          </cell>
          <cell r="BB43">
            <v>15536.641182363874</v>
          </cell>
          <cell r="BC43">
            <v>16283.237442221704</v>
          </cell>
          <cell r="BD43">
            <v>17043.021819608413</v>
          </cell>
          <cell r="BE43">
            <v>17814.433950475199</v>
          </cell>
          <cell r="BF43">
            <v>18600.563783714599</v>
          </cell>
          <cell r="BG43">
            <v>19402.819820008586</v>
          </cell>
          <cell r="BH43">
            <v>20220.522804184213</v>
          </cell>
          <cell r="BI43">
            <v>21058.103302941043</v>
          </cell>
          <cell r="BJ43">
            <v>21922.902237564158</v>
          </cell>
          <cell r="BK43">
            <v>22820.578825767261</v>
          </cell>
          <cell r="BL43">
            <v>23755.012557174952</v>
          </cell>
          <cell r="BM43">
            <v>24727.708525708997</v>
          </cell>
          <cell r="BN43">
            <v>25740.233454338344</v>
          </cell>
          <cell r="BO43">
            <v>26792.11024907375</v>
          </cell>
          <cell r="BP43">
            <v>27883.140060676902</v>
          </cell>
          <cell r="BQ43">
            <v>29012.921555328467</v>
          </cell>
          <cell r="BR43">
            <v>30180.838909898601</v>
          </cell>
          <cell r="BS43">
            <v>31386.051410382792</v>
          </cell>
          <cell r="BT43">
            <v>32627.484971200367</v>
          </cell>
          <cell r="BU43">
            <v>33903.825882046374</v>
          </cell>
        </row>
        <row r="44">
          <cell r="A44">
            <v>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row>
        <row r="45">
          <cell r="A45" t="str">
            <v>NEA Less China</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row>
        <row r="46">
          <cell r="A46" t="str">
            <v>NEA Less China Population</v>
          </cell>
          <cell r="B46" t="str">
            <v>millions</v>
          </cell>
          <cell r="C46">
            <v>196.06317600000011</v>
          </cell>
          <cell r="D46">
            <v>198.26975100000004</v>
          </cell>
          <cell r="E46">
            <v>200.47782199999983</v>
          </cell>
          <cell r="F46">
            <v>202.68652999999995</v>
          </cell>
          <cell r="G46">
            <v>204.78994300000022</v>
          </cell>
          <cell r="H46">
            <v>206.82860400000027</v>
          </cell>
          <cell r="I46">
            <v>208.68228999999997</v>
          </cell>
          <cell r="J46">
            <v>210.40004599999975</v>
          </cell>
          <cell r="K46">
            <v>212.0375710000003</v>
          </cell>
          <cell r="L46">
            <v>213.61272799999983</v>
          </cell>
          <cell r="M46">
            <v>215.1401179999998</v>
          </cell>
          <cell r="N46">
            <v>216.67609300000026</v>
          </cell>
          <cell r="O46">
            <v>218.09655699999985</v>
          </cell>
          <cell r="P46">
            <v>219.44323500000019</v>
          </cell>
          <cell r="Q46">
            <v>220.71852699999999</v>
          </cell>
          <cell r="R46">
            <v>221.93507799999975</v>
          </cell>
          <cell r="S46">
            <v>223.08073300000001</v>
          </cell>
          <cell r="T46">
            <v>224.25727999999981</v>
          </cell>
          <cell r="U46">
            <v>225.47220799999991</v>
          </cell>
          <cell r="V46">
            <v>226.49754699999994</v>
          </cell>
          <cell r="W46">
            <v>227.46535100000006</v>
          </cell>
          <cell r="X46">
            <v>228.44903500000009</v>
          </cell>
          <cell r="Y46">
            <v>229.3330370000001</v>
          </cell>
          <cell r="Z46">
            <v>230.13000599999987</v>
          </cell>
          <cell r="AA46">
            <v>230.77234099999987</v>
          </cell>
          <cell r="AB46">
            <v>231.34482600000001</v>
          </cell>
          <cell r="AC46">
            <v>231.92642699999988</v>
          </cell>
          <cell r="AD46">
            <v>232.53979700000014</v>
          </cell>
          <cell r="AE46">
            <v>233.08891699999981</v>
          </cell>
          <cell r="AF46">
            <v>233.54817899999966</v>
          </cell>
          <cell r="AG46">
            <v>233.99815499999977</v>
          </cell>
          <cell r="AH46">
            <v>234.22849032999989</v>
          </cell>
          <cell r="AI46">
            <v>234.45364066666684</v>
          </cell>
          <cell r="AJ46">
            <v>234.68615743152191</v>
          </cell>
          <cell r="AK46">
            <v>234.88025333511587</v>
          </cell>
          <cell r="AL46">
            <v>235.02234904255852</v>
          </cell>
          <cell r="AM46">
            <v>235.1110676284211</v>
          </cell>
          <cell r="AN46">
            <v>235.14024410224852</v>
          </cell>
          <cell r="AO46">
            <v>235.11564147835952</v>
          </cell>
          <cell r="AP46">
            <v>235.03830576629935</v>
          </cell>
          <cell r="AQ46">
            <v>234.90994798038537</v>
          </cell>
          <cell r="AR46">
            <v>234.73889613255005</v>
          </cell>
          <cell r="AS46">
            <v>234.55094623233845</v>
          </cell>
          <cell r="AT46">
            <v>234.34666229406844</v>
          </cell>
          <cell r="AU46">
            <v>234.12331332967233</v>
          </cell>
          <cell r="AV46">
            <v>233.88034234869474</v>
          </cell>
          <cell r="AW46">
            <v>233.61708036306845</v>
          </cell>
          <cell r="AX46">
            <v>233.3327283847234</v>
          </cell>
          <cell r="AY46">
            <v>233.02565342559319</v>
          </cell>
          <cell r="AZ46">
            <v>232.69395949522141</v>
          </cell>
          <cell r="BA46">
            <v>232.33627260554158</v>
          </cell>
          <cell r="BB46">
            <v>231.95206276848421</v>
          </cell>
          <cell r="BC46">
            <v>231.54140799359493</v>
          </cell>
          <cell r="BD46">
            <v>231.10440929280503</v>
          </cell>
          <cell r="BE46">
            <v>230.64148967804704</v>
          </cell>
          <cell r="BF46">
            <v>230.15323115647971</v>
          </cell>
          <cell r="BG46">
            <v>229.63987074242095</v>
          </cell>
          <cell r="BH46">
            <v>229.10207544541572</v>
          </cell>
          <cell r="BI46">
            <v>228.5413982750099</v>
          </cell>
          <cell r="BJ46">
            <v>227.95982924074883</v>
          </cell>
          <cell r="BK46">
            <v>227.35910035456436</v>
          </cell>
          <cell r="BL46">
            <v>226.7402006260013</v>
          </cell>
          <cell r="BM46">
            <v>226.1045873359808</v>
          </cell>
          <cell r="BN46">
            <v>225.43035772171834</v>
          </cell>
          <cell r="BO46">
            <v>224.75995769911015</v>
          </cell>
          <cell r="BP46">
            <v>224.09337385985805</v>
          </cell>
          <cell r="BQ46">
            <v>223.43059288518862</v>
          </cell>
          <cell r="BR46">
            <v>222.7716015456183</v>
          </cell>
          <cell r="BS46">
            <v>222.1163867007308</v>
          </cell>
          <cell r="BT46">
            <v>221.46493529894701</v>
          </cell>
          <cell r="BU46">
            <v>220.81723437730648</v>
          </cell>
        </row>
        <row r="47">
          <cell r="A47" t="str">
            <v>NEA Less China GDP</v>
          </cell>
          <cell r="B47" t="str">
            <v>Billion $</v>
          </cell>
          <cell r="C47">
            <v>2787.8306915947092</v>
          </cell>
          <cell r="D47">
            <v>2913.0823905533489</v>
          </cell>
          <cell r="E47">
            <v>3019.0858835013332</v>
          </cell>
          <cell r="F47">
            <v>3132.1157748186292</v>
          </cell>
          <cell r="G47">
            <v>3290.3665715675079</v>
          </cell>
          <cell r="H47">
            <v>3488.8911203343787</v>
          </cell>
          <cell r="I47">
            <v>3622.1712241287091</v>
          </cell>
          <cell r="J47">
            <v>3802.372406167367</v>
          </cell>
          <cell r="K47">
            <v>4085.8351654918647</v>
          </cell>
          <cell r="L47">
            <v>4310.3765682668209</v>
          </cell>
          <cell r="M47">
            <v>4549.1399442931506</v>
          </cell>
          <cell r="N47">
            <v>4731.2271033425623</v>
          </cell>
          <cell r="O47">
            <v>4812.3727841290729</v>
          </cell>
          <cell r="P47">
            <v>4866.3038569150158</v>
          </cell>
          <cell r="Q47">
            <v>4936.2110274194401</v>
          </cell>
          <cell r="R47">
            <v>5076.7528035257328</v>
          </cell>
          <cell r="S47">
            <v>5243.035556466145</v>
          </cell>
          <cell r="T47">
            <v>5357.5369897916362</v>
          </cell>
          <cell r="U47">
            <v>5225.1200674463325</v>
          </cell>
          <cell r="V47">
            <v>5295.8384870375367</v>
          </cell>
          <cell r="W47">
            <v>5471.9120604396503</v>
          </cell>
          <cell r="X47">
            <v>5510.9618873296467</v>
          </cell>
          <cell r="Y47">
            <v>5592.8313411519412</v>
          </cell>
          <cell r="Z47">
            <v>5706.4481439869778</v>
          </cell>
          <cell r="AA47">
            <v>5882.2262988187476</v>
          </cell>
          <cell r="AB47">
            <v>6003.3959233369333</v>
          </cell>
          <cell r="AC47">
            <v>6158.2338399621894</v>
          </cell>
          <cell r="AD47">
            <v>6341.8367340514997</v>
          </cell>
          <cell r="AE47">
            <v>6321.326305175744</v>
          </cell>
          <cell r="AF47">
            <v>6051.9531642638158</v>
          </cell>
          <cell r="AG47">
            <v>6381.8497883789823</v>
          </cell>
          <cell r="AH47">
            <v>6428.7205770401406</v>
          </cell>
          <cell r="AI47">
            <v>6555.3080433607747</v>
          </cell>
          <cell r="AJ47">
            <v>6638.6632075490134</v>
          </cell>
          <cell r="AK47">
            <v>6801.4967410622512</v>
          </cell>
          <cell r="AL47">
            <v>6989.7804877907856</v>
          </cell>
          <cell r="AM47">
            <v>7142.5087526564839</v>
          </cell>
          <cell r="AN47">
            <v>7291.8974755875979</v>
          </cell>
          <cell r="AO47">
            <v>7409.8215716641926</v>
          </cell>
          <cell r="AP47">
            <v>7509.6732886138088</v>
          </cell>
          <cell r="AQ47">
            <v>7606.2135766223018</v>
          </cell>
          <cell r="AR47">
            <v>7700.9646268075667</v>
          </cell>
          <cell r="AS47">
            <v>7793.8989673574142</v>
          </cell>
          <cell r="AT47">
            <v>7886.362441263349</v>
          </cell>
          <cell r="AU47">
            <v>7978.5513415559963</v>
          </cell>
          <cell r="AV47">
            <v>8069.8825617098864</v>
          </cell>
          <cell r="AW47">
            <v>8159.7158875676178</v>
          </cell>
          <cell r="AX47">
            <v>8250.0028376452028</v>
          </cell>
          <cell r="AY47">
            <v>8339.706968566159</v>
          </cell>
          <cell r="AZ47">
            <v>8427.7480050140057</v>
          </cell>
          <cell r="BA47">
            <v>8514.0686241058775</v>
          </cell>
          <cell r="BB47">
            <v>8598.5761326684224</v>
          </cell>
          <cell r="BC47">
            <v>8682.5943370201603</v>
          </cell>
          <cell r="BD47">
            <v>8765.3908603877608</v>
          </cell>
          <cell r="BE47">
            <v>8847.2600700392759</v>
          </cell>
          <cell r="BF47">
            <v>8928.9308801434308</v>
          </cell>
          <cell r="BG47">
            <v>9010.1383362578017</v>
          </cell>
          <cell r="BH47">
            <v>9090.5788000667453</v>
          </cell>
          <cell r="BI47">
            <v>9170.8090716311926</v>
          </cell>
          <cell r="BJ47">
            <v>9251.0420198634092</v>
          </cell>
          <cell r="BK47">
            <v>9330.9781660368753</v>
          </cell>
          <cell r="BL47">
            <v>9410.287039212104</v>
          </cell>
          <cell r="BM47">
            <v>9489.2359245316147</v>
          </cell>
          <cell r="BN47">
            <v>9579.7009908495347</v>
          </cell>
          <cell r="BO47">
            <v>9671.379635274101</v>
          </cell>
          <cell r="BP47">
            <v>9764.0548914094688</v>
          </cell>
          <cell r="BQ47">
            <v>9857.5117306877801</v>
          </cell>
          <cell r="BR47">
            <v>9951.5436511149746</v>
          </cell>
          <cell r="BS47">
            <v>10045.958995677956</v>
          </cell>
          <cell r="BT47">
            <v>10140.586670361346</v>
          </cell>
          <cell r="BU47">
            <v>10235.280962713878</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row>
        <row r="49">
          <cell r="A49" t="str">
            <v>Japan</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row>
        <row r="50">
          <cell r="A50" t="str">
            <v>Japan Population</v>
          </cell>
          <cell r="B50" t="str">
            <v>millions</v>
          </cell>
          <cell r="C50">
            <v>116.76900000000001</v>
          </cell>
          <cell r="D50">
            <v>117.623</v>
          </cell>
          <cell r="E50">
            <v>118.45099999999999</v>
          </cell>
          <cell r="F50">
            <v>119.271</v>
          </cell>
          <cell r="G50">
            <v>120.05</v>
          </cell>
          <cell r="H50">
            <v>120.8</v>
          </cell>
          <cell r="I50">
            <v>121.446</v>
          </cell>
          <cell r="J50">
            <v>122.03100000000001</v>
          </cell>
          <cell r="K50">
            <v>122.548</v>
          </cell>
          <cell r="L50">
            <v>123.02800000000001</v>
          </cell>
          <cell r="M50">
            <v>123.438</v>
          </cell>
          <cell r="N50">
            <v>123.928</v>
          </cell>
          <cell r="O50">
            <v>124.367</v>
          </cell>
          <cell r="P50">
            <v>124.77</v>
          </cell>
          <cell r="Q50">
            <v>125.116</v>
          </cell>
          <cell r="R50">
            <v>125.43600000000001</v>
          </cell>
          <cell r="S50">
            <v>125.711</v>
          </cell>
          <cell r="T50">
            <v>126.011</v>
          </cell>
          <cell r="U50">
            <v>126.349</v>
          </cell>
          <cell r="V50">
            <v>126.587</v>
          </cell>
          <cell r="W50">
            <v>126.831</v>
          </cell>
          <cell r="X50">
            <v>127.17</v>
          </cell>
          <cell r="Y50">
            <v>127.506</v>
          </cell>
          <cell r="Z50">
            <v>127.809</v>
          </cell>
          <cell r="AA50">
            <v>127.97799999999999</v>
          </cell>
          <cell r="AB50">
            <v>128.065</v>
          </cell>
          <cell r="AC50">
            <v>128.12799999999999</v>
          </cell>
          <cell r="AD50">
            <v>128.208</v>
          </cell>
          <cell r="AE50">
            <v>128.21100000000001</v>
          </cell>
          <cell r="AF50">
            <v>128.13800000000001</v>
          </cell>
          <cell r="AG50">
            <v>128.08000000000001</v>
          </cell>
          <cell r="AH50">
            <v>127.831</v>
          </cell>
          <cell r="AI50">
            <v>127.556</v>
          </cell>
          <cell r="AJ50">
            <v>127.313</v>
          </cell>
          <cell r="AK50">
            <v>127.051</v>
          </cell>
          <cell r="AL50">
            <v>126.755</v>
          </cell>
          <cell r="AM50">
            <v>126.417</v>
          </cell>
          <cell r="AN50">
            <v>126.032</v>
          </cell>
          <cell r="AO50">
            <v>125.60599999999999</v>
          </cell>
          <cell r="AP50">
            <v>125.14</v>
          </cell>
          <cell r="AQ50">
            <v>124.636</v>
          </cell>
          <cell r="AR50">
            <v>124.10299999999999</v>
          </cell>
          <cell r="AS50">
            <v>123.568</v>
          </cell>
          <cell r="AT50">
            <v>123.033</v>
          </cell>
          <cell r="AU50">
            <v>122.497</v>
          </cell>
          <cell r="AV50">
            <v>121.961</v>
          </cell>
          <cell r="AW50">
            <v>121.425</v>
          </cell>
          <cell r="AX50">
            <v>120.889</v>
          </cell>
          <cell r="AY50">
            <v>120.35299999999999</v>
          </cell>
          <cell r="AZ50">
            <v>119.81699999999999</v>
          </cell>
          <cell r="BA50">
            <v>119.28100000000001</v>
          </cell>
          <cell r="BB50">
            <v>118.745</v>
          </cell>
          <cell r="BC50">
            <v>118.209</v>
          </cell>
          <cell r="BD50">
            <v>117.673</v>
          </cell>
          <cell r="BE50">
            <v>117.137</v>
          </cell>
          <cell r="BF50">
            <v>116.601</v>
          </cell>
          <cell r="BG50">
            <v>116.065</v>
          </cell>
          <cell r="BH50">
            <v>115.529</v>
          </cell>
          <cell r="BI50">
            <v>114.99299999999999</v>
          </cell>
          <cell r="BJ50">
            <v>114.45699999999999</v>
          </cell>
          <cell r="BK50">
            <v>113.92100000000001</v>
          </cell>
          <cell r="BL50">
            <v>113.38500000000001</v>
          </cell>
          <cell r="BM50">
            <v>112.849</v>
          </cell>
          <cell r="BN50">
            <v>112.313</v>
          </cell>
          <cell r="BO50">
            <v>111.779545844447</v>
          </cell>
          <cell r="BP50">
            <v>111.24862544131872</v>
          </cell>
          <cell r="BQ50">
            <v>110.72022675602646</v>
          </cell>
          <cell r="BR50">
            <v>110.19433781114232</v>
          </cell>
          <cell r="BS50">
            <v>109.67094668612772</v>
          </cell>
          <cell r="BT50">
            <v>109.15004151706317</v>
          </cell>
          <cell r="BU50">
            <v>108.63161049637938</v>
          </cell>
        </row>
        <row r="51">
          <cell r="A51" t="str">
            <v>Japan GDP</v>
          </cell>
          <cell r="B51" t="str">
            <v>Billion $</v>
          </cell>
          <cell r="C51">
            <v>2466.1975891406341</v>
          </cell>
          <cell r="D51">
            <v>2570.3044235502084</v>
          </cell>
          <cell r="E51">
            <v>2657.5342253239087</v>
          </cell>
          <cell r="F51">
            <v>2738.5283711545494</v>
          </cell>
          <cell r="G51">
            <v>2863.8399048419819</v>
          </cell>
          <cell r="H51">
            <v>3041.6905257381113</v>
          </cell>
          <cell r="I51">
            <v>3128.955018226377</v>
          </cell>
          <cell r="J51">
            <v>3255.2725826361943</v>
          </cell>
          <cell r="K51">
            <v>3491.6551116821247</v>
          </cell>
          <cell r="L51">
            <v>3676.7560919223401</v>
          </cell>
          <cell r="M51">
            <v>3870.3087254280831</v>
          </cell>
          <cell r="N51">
            <v>3999.3559110934843</v>
          </cell>
          <cell r="O51">
            <v>4037.4241050650835</v>
          </cell>
          <cell r="P51">
            <v>4045.4986266653514</v>
          </cell>
          <cell r="Q51">
            <v>4053.2283934107754</v>
          </cell>
          <cell r="R51">
            <v>4131.3335130250507</v>
          </cell>
          <cell r="S51">
            <v>4241.4010366817329</v>
          </cell>
          <cell r="T51">
            <v>4309.444758032304</v>
          </cell>
          <cell r="U51">
            <v>4218.6835062468235</v>
          </cell>
          <cell r="V51">
            <v>4215.2994651716554</v>
          </cell>
          <cell r="W51">
            <v>4309.4991930093847</v>
          </cell>
          <cell r="X51">
            <v>4324.7591315842728</v>
          </cell>
          <cell r="Y51">
            <v>4336.925348961754</v>
          </cell>
          <cell r="Z51">
            <v>4411.6282825085</v>
          </cell>
          <cell r="AA51">
            <v>4514.6918391141635</v>
          </cell>
          <cell r="AB51">
            <v>4572.8283946360898</v>
          </cell>
          <cell r="AC51">
            <v>4649.6542922889739</v>
          </cell>
          <cell r="AD51">
            <v>4750.3952898725383</v>
          </cell>
          <cell r="AE51">
            <v>4699.5076587984913</v>
          </cell>
          <cell r="AF51">
            <v>4439.7258031781939</v>
          </cell>
          <cell r="AG51">
            <v>4647.1412108470922</v>
          </cell>
          <cell r="AH51">
            <v>4622.3097888022248</v>
          </cell>
          <cell r="AI51">
            <v>4714.5770749535977</v>
          </cell>
          <cell r="AJ51">
            <v>4750.4225073610778</v>
          </cell>
          <cell r="AK51">
            <v>4838.0537479644327</v>
          </cell>
          <cell r="AL51">
            <v>4936.4449690373576</v>
          </cell>
          <cell r="AM51">
            <v>5001.6399265873843</v>
          </cell>
          <cell r="AN51">
            <v>5069.8832428539154</v>
          </cell>
          <cell r="AO51">
            <v>5108.7498164893605</v>
          </cell>
          <cell r="AP51">
            <v>5131.630651855512</v>
          </cell>
          <cell r="AQ51">
            <v>5151.7625208791014</v>
          </cell>
          <cell r="AR51">
            <v>5170.778472872541</v>
          </cell>
          <cell r="AS51">
            <v>5188.5424203931298</v>
          </cell>
          <cell r="AT51">
            <v>5205.9434680665163</v>
          </cell>
          <cell r="AU51">
            <v>5223.4987481749622</v>
          </cell>
          <cell r="AV51">
            <v>5240.346373581363</v>
          </cell>
          <cell r="AW51">
            <v>5257.2121439801249</v>
          </cell>
          <cell r="AX51">
            <v>5274.9942364930748</v>
          </cell>
          <cell r="AY51">
            <v>5292.7491115174844</v>
          </cell>
          <cell r="AZ51">
            <v>5308.8800097256599</v>
          </cell>
          <cell r="BA51">
            <v>5323.9222083922268</v>
          </cell>
          <cell r="BB51">
            <v>5338.5652172268683</v>
          </cell>
          <cell r="BC51">
            <v>5352.6185138098062</v>
          </cell>
          <cell r="BD51">
            <v>5365.8189957518171</v>
          </cell>
          <cell r="BE51">
            <v>5378.4932729153834</v>
          </cell>
          <cell r="BF51">
            <v>5390.5143303539835</v>
          </cell>
          <cell r="BG51">
            <v>5402.0182555103202</v>
          </cell>
          <cell r="BH51">
            <v>5413.0685558576524</v>
          </cell>
          <cell r="BI51">
            <v>5423.8829713043024</v>
          </cell>
          <cell r="BJ51">
            <v>5434.5975892929728</v>
          </cell>
          <cell r="BK51">
            <v>5445.1851923351223</v>
          </cell>
          <cell r="BL51">
            <v>5455.7455778887315</v>
          </cell>
          <cell r="BM51">
            <v>5466.2424559690789</v>
          </cell>
          <cell r="BN51">
            <v>5487.6081844731589</v>
          </cell>
          <cell r="BO51">
            <v>5509.0145260424451</v>
          </cell>
          <cell r="BP51">
            <v>5530.2464924252554</v>
          </cell>
          <cell r="BQ51">
            <v>5551.0913841759357</v>
          </cell>
          <cell r="BR51">
            <v>5571.3452948084278</v>
          </cell>
          <cell r="BS51">
            <v>5590.8193365733332</v>
          </cell>
          <cell r="BT51">
            <v>5609.3452579868035</v>
          </cell>
          <cell r="BU51">
            <v>5626.7801543083751</v>
          </cell>
        </row>
        <row r="52">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row>
        <row r="53">
          <cell r="A53" t="str">
            <v>South Korea</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row>
        <row r="54">
          <cell r="A54" t="str">
            <v>South Korea Population</v>
          </cell>
          <cell r="B54" t="str">
            <v>millions</v>
          </cell>
          <cell r="C54">
            <v>37.459359999999997</v>
          </cell>
          <cell r="D54">
            <v>38.053350000000002</v>
          </cell>
          <cell r="E54">
            <v>38.671469999999999</v>
          </cell>
          <cell r="F54">
            <v>39.299329999999998</v>
          </cell>
          <cell r="G54">
            <v>39.915790000000001</v>
          </cell>
          <cell r="H54">
            <v>40.504730000000002</v>
          </cell>
          <cell r="I54">
            <v>41.064030000000002</v>
          </cell>
          <cell r="J54">
            <v>41.596400000000003</v>
          </cell>
          <cell r="K54">
            <v>42.096609999999998</v>
          </cell>
          <cell r="L54">
            <v>42.559550000000002</v>
          </cell>
          <cell r="M54">
            <v>42.980370000000001</v>
          </cell>
          <cell r="N54">
            <v>43.372549999999997</v>
          </cell>
          <cell r="O54">
            <v>43.729280000000003</v>
          </cell>
          <cell r="P54">
            <v>44.057250000000003</v>
          </cell>
          <cell r="Q54">
            <v>44.365819999999999</v>
          </cell>
          <cell r="R54">
            <v>44.662140000000001</v>
          </cell>
          <cell r="S54">
            <v>44.949629999999999</v>
          </cell>
          <cell r="T54">
            <v>45.227780000000003</v>
          </cell>
          <cell r="U54">
            <v>45.495220000000003</v>
          </cell>
          <cell r="V54">
            <v>45.749000000000002</v>
          </cell>
          <cell r="W54">
            <v>45.98762</v>
          </cell>
          <cell r="X54">
            <v>46.210549999999998</v>
          </cell>
          <cell r="Y54">
            <v>46.420870000000001</v>
          </cell>
          <cell r="Z54">
            <v>46.624839999999999</v>
          </cell>
          <cell r="AA54">
            <v>46.8307</v>
          </cell>
          <cell r="AB54">
            <v>47.044130000000003</v>
          </cell>
          <cell r="AC54">
            <v>47.26773</v>
          </cell>
          <cell r="AD54">
            <v>47.499360000000003</v>
          </cell>
          <cell r="AE54">
            <v>47.73395</v>
          </cell>
          <cell r="AF54">
            <v>47.963920000000002</v>
          </cell>
          <cell r="AG54">
            <v>48.183579999999999</v>
          </cell>
          <cell r="AH54">
            <v>48.39134</v>
          </cell>
          <cell r="AI54">
            <v>48.588329999999999</v>
          </cell>
          <cell r="AJ54">
            <v>48.774769999999997</v>
          </cell>
          <cell r="AK54">
            <v>48.951680000000003</v>
          </cell>
          <cell r="AL54">
            <v>49.119720000000001</v>
          </cell>
          <cell r="AM54">
            <v>49.278370000000002</v>
          </cell>
          <cell r="AN54">
            <v>49.426749999999998</v>
          </cell>
          <cell r="AO54">
            <v>49.564770000000003</v>
          </cell>
          <cell r="AP54">
            <v>49.692459999999997</v>
          </cell>
          <cell r="AQ54">
            <v>49.809730000000002</v>
          </cell>
          <cell r="AR54">
            <v>49.916249999999998</v>
          </cell>
          <cell r="AS54">
            <v>50.011629999999997</v>
          </cell>
          <cell r="AT54">
            <v>50.095669999999998</v>
          </cell>
          <cell r="AU54">
            <v>50.168149999999997</v>
          </cell>
          <cell r="AV54">
            <v>50.228749999999998</v>
          </cell>
          <cell r="AW54">
            <v>50.277299999999997</v>
          </cell>
          <cell r="AX54">
            <v>50.31326</v>
          </cell>
          <cell r="AY54">
            <v>50.335659999999997</v>
          </cell>
          <cell r="AZ54">
            <v>50.343240000000002</v>
          </cell>
          <cell r="BA54">
            <v>50.335039999999999</v>
          </cell>
          <cell r="BB54">
            <v>50.310760000000002</v>
          </cell>
          <cell r="BC54">
            <v>50.270350000000001</v>
          </cell>
          <cell r="BD54">
            <v>50.213450000000002</v>
          </cell>
          <cell r="BE54">
            <v>50.139769999999999</v>
          </cell>
          <cell r="BF54">
            <v>50.049219999999998</v>
          </cell>
          <cell r="BG54">
            <v>49.941800000000001</v>
          </cell>
          <cell r="BH54">
            <v>49.817839999999997</v>
          </cell>
          <cell r="BI54">
            <v>49.677950000000003</v>
          </cell>
          <cell r="BJ54">
            <v>49.522979999999997</v>
          </cell>
          <cell r="BK54">
            <v>49.353729999999999</v>
          </cell>
          <cell r="BL54">
            <v>49.170780000000001</v>
          </cell>
          <cell r="BM54">
            <v>48.974719999999998</v>
          </cell>
          <cell r="BN54">
            <v>48.766489999999997</v>
          </cell>
          <cell r="BO54">
            <v>48.559145349276115</v>
          </cell>
          <cell r="BP54">
            <v>48.352682283513211</v>
          </cell>
          <cell r="BQ54">
            <v>48.147097054401215</v>
          </cell>
          <cell r="BR54">
            <v>47.942385929567052</v>
          </cell>
          <cell r="BS54">
            <v>47.738545192506919</v>
          </cell>
          <cell r="BT54">
            <v>47.535571142518769</v>
          </cell>
          <cell r="BU54">
            <v>47.33346009463515</v>
          </cell>
        </row>
        <row r="55">
          <cell r="A55" t="str">
            <v>South Korea GDP</v>
          </cell>
          <cell r="B55" t="str">
            <v>Billion $</v>
          </cell>
          <cell r="C55">
            <v>162.8065098577969</v>
          </cell>
          <cell r="D55">
            <v>172.84029713359669</v>
          </cell>
          <cell r="E55">
            <v>185.50118712910009</v>
          </cell>
          <cell r="F55">
            <v>205.48871221668188</v>
          </cell>
          <cell r="G55">
            <v>222.13778016846351</v>
          </cell>
          <cell r="H55">
            <v>237.24865441235806</v>
          </cell>
          <cell r="I55">
            <v>262.44184555344407</v>
          </cell>
          <cell r="J55">
            <v>291.58383437654823</v>
          </cell>
          <cell r="K55">
            <v>322.61177997914166</v>
          </cell>
          <cell r="L55">
            <v>344.37039213473349</v>
          </cell>
          <cell r="M55">
            <v>375.89801707645614</v>
          </cell>
          <cell r="N55">
            <v>411.20681233391343</v>
          </cell>
          <cell r="O55">
            <v>435.36818756102531</v>
          </cell>
          <cell r="P55">
            <v>462.07260282965962</v>
          </cell>
          <cell r="Q55">
            <v>501.51749862578168</v>
          </cell>
          <cell r="R55">
            <v>547.50124826757747</v>
          </cell>
          <cell r="S55">
            <v>585.81902651898451</v>
          </cell>
          <cell r="T55">
            <v>613.06497182237888</v>
          </cell>
          <cell r="U55">
            <v>571.04290901757861</v>
          </cell>
          <cell r="V55">
            <v>624.31106223987967</v>
          </cell>
          <cell r="W55">
            <v>678.27049404294917</v>
          </cell>
          <cell r="X55">
            <v>705.22122887480771</v>
          </cell>
          <cell r="Y55">
            <v>755.64467724205053</v>
          </cell>
          <cell r="Z55">
            <v>776.82370706216557</v>
          </cell>
          <cell r="AA55">
            <v>812.70545455189551</v>
          </cell>
          <cell r="AB55">
            <v>844.86545854194503</v>
          </cell>
          <cell r="AC55">
            <v>888.61837862800814</v>
          </cell>
          <cell r="AD55">
            <v>933.98966882462355</v>
          </cell>
          <cell r="AE55">
            <v>955.45626350388989</v>
          </cell>
          <cell r="AF55">
            <v>958.50894268611489</v>
          </cell>
          <cell r="AG55">
            <v>1019.0890451754292</v>
          </cell>
          <cell r="AH55">
            <v>1056.6134764089643</v>
          </cell>
          <cell r="AI55">
            <v>1078.21169670118</v>
          </cell>
          <cell r="AJ55">
            <v>1095.5304246056091</v>
          </cell>
          <cell r="AK55">
            <v>1133.2412310672128</v>
          </cell>
          <cell r="AL55">
            <v>1180.1495432303539</v>
          </cell>
          <cell r="AM55">
            <v>1225.5192418116198</v>
          </cell>
          <cell r="AN55">
            <v>1269.3040332627174</v>
          </cell>
          <cell r="AO55">
            <v>1313.4087101055234</v>
          </cell>
          <cell r="AP55">
            <v>1355.3029456922879</v>
          </cell>
          <cell r="AQ55">
            <v>1396.3881036334012</v>
          </cell>
          <cell r="AR55">
            <v>1437.0852882451877</v>
          </cell>
          <cell r="AS55">
            <v>1477.1393821397005</v>
          </cell>
          <cell r="AT55">
            <v>1516.4479165348703</v>
          </cell>
          <cell r="AU55">
            <v>1554.9663457299343</v>
          </cell>
          <cell r="AV55">
            <v>1592.6455737618435</v>
          </cell>
          <cell r="AW55">
            <v>1629.2611145147441</v>
          </cell>
          <cell r="AX55">
            <v>1664.52152661848</v>
          </cell>
          <cell r="AY55">
            <v>1698.6772404955523</v>
          </cell>
          <cell r="AZ55">
            <v>1732.0299795465644</v>
          </cell>
          <cell r="BA55">
            <v>1764.1053740457974</v>
          </cell>
          <cell r="BB55">
            <v>1794.9606440297412</v>
          </cell>
          <cell r="BC55">
            <v>1824.9094841899096</v>
          </cell>
          <cell r="BD55">
            <v>1854.0423431949048</v>
          </cell>
          <cell r="BE55">
            <v>1882.2250664233386</v>
          </cell>
          <cell r="BF55">
            <v>1910.0139185575929</v>
          </cell>
          <cell r="BG55">
            <v>1937.2993124868265</v>
          </cell>
          <cell r="BH55">
            <v>1964.0030344751556</v>
          </cell>
          <cell r="BI55">
            <v>1990.5979602780628</v>
          </cell>
          <cell r="BJ55">
            <v>2017.1680939866612</v>
          </cell>
          <cell r="BK55">
            <v>2043.2669435551261</v>
          </cell>
          <cell r="BL55">
            <v>2068.5109980358152</v>
          </cell>
          <cell r="BM55">
            <v>2093.2378263504856</v>
          </cell>
          <cell r="BN55">
            <v>2117.9984203453923</v>
          </cell>
          <cell r="BO55">
            <v>2143.0017966991154</v>
          </cell>
          <cell r="BP55">
            <v>2168.2244470538367</v>
          </cell>
          <cell r="BQ55">
            <v>2193.6418842832513</v>
          </cell>
          <cell r="BR55">
            <v>2219.2287054255371</v>
          </cell>
          <cell r="BS55">
            <v>2244.9586617671725</v>
          </cell>
          <cell r="BT55">
            <v>2270.804735854681</v>
          </cell>
          <cell r="BU55">
            <v>2296.7392251320043</v>
          </cell>
        </row>
        <row r="56">
          <cell r="A56">
            <v>0</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row>
        <row r="57">
          <cell r="A57" t="str">
            <v>Taiwan</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row>
        <row r="58">
          <cell r="A58" t="str">
            <v>Taiwan Population</v>
          </cell>
          <cell r="B58" t="str">
            <v>millions</v>
          </cell>
          <cell r="C58">
            <v>17.641916999999999</v>
          </cell>
          <cell r="D58">
            <v>17.973500000000001</v>
          </cell>
          <cell r="E58">
            <v>18.292833000000002</v>
          </cell>
          <cell r="F58">
            <v>18.603332999999999</v>
          </cell>
          <cell r="G58">
            <v>18.86525</v>
          </cell>
          <cell r="H58">
            <v>19.131667</v>
          </cell>
          <cell r="I58">
            <v>19.363167000000001</v>
          </cell>
          <cell r="J58">
            <v>19.559417</v>
          </cell>
          <cell r="K58">
            <v>19.780667000000001</v>
          </cell>
          <cell r="L58">
            <v>20.007750000000001</v>
          </cell>
          <cell r="M58">
            <v>20.232417000000002</v>
          </cell>
          <cell r="N58">
            <v>20.456333000000001</v>
          </cell>
          <cell r="O58">
            <v>20.652166999999999</v>
          </cell>
          <cell r="P58">
            <v>20.84075</v>
          </cell>
          <cell r="Q58">
            <v>21.036999999999999</v>
          </cell>
          <cell r="R58">
            <v>21.217167</v>
          </cell>
          <cell r="S58">
            <v>21.382750000000001</v>
          </cell>
          <cell r="T58">
            <v>21.568999999999999</v>
          </cell>
          <cell r="U58">
            <v>21.784082999999999</v>
          </cell>
          <cell r="V58">
            <v>21.957083000000001</v>
          </cell>
          <cell r="W58">
            <v>22.126083000000001</v>
          </cell>
          <cell r="X58">
            <v>22.281417000000001</v>
          </cell>
          <cell r="Y58">
            <v>22.3965</v>
          </cell>
          <cell r="Z58">
            <v>22.492750000000001</v>
          </cell>
          <cell r="AA58">
            <v>22.573917000000002</v>
          </cell>
          <cell r="AB58">
            <v>22.651167000000001</v>
          </cell>
          <cell r="AC58">
            <v>22.737832999999998</v>
          </cell>
          <cell r="AD58">
            <v>22.820833</v>
          </cell>
          <cell r="AE58">
            <v>22.905332999999999</v>
          </cell>
          <cell r="AF58">
            <v>22.977250000000002</v>
          </cell>
          <cell r="AG58">
            <v>23.035499999999999</v>
          </cell>
          <cell r="AH58">
            <v>23.076833329999999</v>
          </cell>
          <cell r="AI58">
            <v>23.147666666666701</v>
          </cell>
          <cell r="AJ58">
            <v>23.2031974315219</v>
          </cell>
          <cell r="AK58">
            <v>23.248739335115999</v>
          </cell>
          <cell r="AL58">
            <v>23.2860010425585</v>
          </cell>
          <cell r="AM58">
            <v>23.322791628421001</v>
          </cell>
          <cell r="AN58">
            <v>23.359115102248602</v>
          </cell>
          <cell r="AO58">
            <v>23.3949774783596</v>
          </cell>
          <cell r="AP58">
            <v>23.4303827662992</v>
          </cell>
          <cell r="AQ58">
            <v>23.465336980385398</v>
          </cell>
          <cell r="AR58">
            <v>23.499845132550099</v>
          </cell>
          <cell r="AS58">
            <v>23.5339112323385</v>
          </cell>
          <cell r="AT58">
            <v>23.5675412940687</v>
          </cell>
          <cell r="AU58">
            <v>23.600740329672401</v>
          </cell>
          <cell r="AV58">
            <v>23.633512348695</v>
          </cell>
          <cell r="AW58">
            <v>23.6658623630682</v>
          </cell>
          <cell r="AX58">
            <v>23.697795384723602</v>
          </cell>
          <cell r="AY58">
            <v>23.729316425593002</v>
          </cell>
          <cell r="AZ58">
            <v>23.7604294952217</v>
          </cell>
          <cell r="BA58">
            <v>23.791139605541499</v>
          </cell>
          <cell r="BB58">
            <v>23.821451768484099</v>
          </cell>
          <cell r="BC58">
            <v>23.851369993594702</v>
          </cell>
          <cell r="BD58">
            <v>23.8808992928051</v>
          </cell>
          <cell r="BE58">
            <v>23.9100446780471</v>
          </cell>
          <cell r="BF58">
            <v>23.9388091564796</v>
          </cell>
          <cell r="BG58">
            <v>23.967198742420699</v>
          </cell>
          <cell r="BH58">
            <v>23.995217445415701</v>
          </cell>
          <cell r="BI58">
            <v>24.022869275009999</v>
          </cell>
          <cell r="BJ58">
            <v>24.050158240748999</v>
          </cell>
          <cell r="BK58">
            <v>24.0770893545644</v>
          </cell>
          <cell r="BL58">
            <v>24.103666626001498</v>
          </cell>
          <cell r="BM58">
            <v>24.129894064605701</v>
          </cell>
          <cell r="BN58">
            <v>24.129894064605701</v>
          </cell>
          <cell r="BO58">
            <v>24.129894064605701</v>
          </cell>
          <cell r="BP58">
            <v>24.129894064605701</v>
          </cell>
          <cell r="BQ58">
            <v>24.129894064605701</v>
          </cell>
          <cell r="BR58">
            <v>24.129894064605701</v>
          </cell>
          <cell r="BS58">
            <v>24.129894064605701</v>
          </cell>
          <cell r="BT58">
            <v>24.129894064605701</v>
          </cell>
          <cell r="BU58">
            <v>24.129894064605701</v>
          </cell>
        </row>
        <row r="59">
          <cell r="A59" t="str">
            <v>Taiwan GDP</v>
          </cell>
          <cell r="B59" t="str">
            <v>Billion $</v>
          </cell>
          <cell r="C59">
            <v>80.230643033294712</v>
          </cell>
          <cell r="D59">
            <v>85.410385470623552</v>
          </cell>
          <cell r="E59">
            <v>88.804768269578744</v>
          </cell>
          <cell r="F59">
            <v>96.193688335891849</v>
          </cell>
          <cell r="G59">
            <v>105.15874940374067</v>
          </cell>
          <cell r="H59">
            <v>109.43594737416898</v>
          </cell>
          <cell r="I59">
            <v>121.47858973162056</v>
          </cell>
          <cell r="J59">
            <v>134.45143532898831</v>
          </cell>
          <cell r="K59">
            <v>141.94277781414746</v>
          </cell>
          <cell r="L59">
            <v>156.53666665320259</v>
          </cell>
          <cell r="M59">
            <v>167.29243661017892</v>
          </cell>
          <cell r="N59">
            <v>180.48274498378177</v>
          </cell>
          <cell r="O59">
            <v>194.12194989417657</v>
          </cell>
          <cell r="P59">
            <v>207.19092467420938</v>
          </cell>
          <cell r="Q59">
            <v>222.91913786871189</v>
          </cell>
          <cell r="R59">
            <v>237.13804422992106</v>
          </cell>
          <cell r="S59">
            <v>250.26658449040724</v>
          </cell>
          <cell r="T59">
            <v>263.97032653783833</v>
          </cell>
          <cell r="U59">
            <v>273.12062901267541</v>
          </cell>
          <cell r="V59">
            <v>289.42901565070588</v>
          </cell>
          <cell r="W59">
            <v>306.20395135301607</v>
          </cell>
          <cell r="X59">
            <v>301.14972751131762</v>
          </cell>
          <cell r="Y59">
            <v>317.00091054079718</v>
          </cell>
          <cell r="Z59">
            <v>328.63257310944749</v>
          </cell>
          <cell r="AA59">
            <v>348.97486120714814</v>
          </cell>
          <cell r="AB59">
            <v>365.38821902467799</v>
          </cell>
          <cell r="AC59">
            <v>385.25527339216904</v>
          </cell>
          <cell r="AD59">
            <v>408.30469143167699</v>
          </cell>
          <cell r="AE59">
            <v>411.28441289866493</v>
          </cell>
          <cell r="AF59">
            <v>403.83850757873273</v>
          </cell>
          <cell r="AG59">
            <v>447.29393273227413</v>
          </cell>
          <cell r="AH59">
            <v>465.47694856390598</v>
          </cell>
          <cell r="AI59">
            <v>471.33003580642281</v>
          </cell>
          <cell r="AJ59">
            <v>488.44187790286009</v>
          </cell>
          <cell r="AK59">
            <v>510.1398280802951</v>
          </cell>
          <cell r="AL59">
            <v>535.94749397871567</v>
          </cell>
          <cell r="AM59">
            <v>561.1177695529318</v>
          </cell>
          <cell r="AN59">
            <v>583.59766042529088</v>
          </cell>
          <cell r="AO59">
            <v>604.69190566198574</v>
          </cell>
          <cell r="AP59">
            <v>625.82661253035428</v>
          </cell>
          <cell r="AQ59">
            <v>646.96196250544074</v>
          </cell>
          <cell r="AR59">
            <v>667.50465572297765</v>
          </cell>
          <cell r="AS59">
            <v>687.79370688923632</v>
          </cell>
          <cell r="AT59">
            <v>708.41108872406289</v>
          </cell>
          <cell r="AU59">
            <v>729.01223564253667</v>
          </cell>
          <cell r="AV59">
            <v>749.86642526575849</v>
          </cell>
          <cell r="AW59">
            <v>770.35218313362316</v>
          </cell>
          <cell r="AX59">
            <v>791.37056534931389</v>
          </cell>
          <cell r="AY59">
            <v>812.78558302870715</v>
          </cell>
          <cell r="AZ59">
            <v>834.65875750502698</v>
          </cell>
          <cell r="BA59">
            <v>856.98235495893368</v>
          </cell>
          <cell r="BB59">
            <v>878.88520712471006</v>
          </cell>
          <cell r="BC59">
            <v>901.35152987109916</v>
          </cell>
          <cell r="BD59">
            <v>924.1424282904278</v>
          </cell>
          <cell r="BE59">
            <v>947.33517371844107</v>
          </cell>
          <cell r="BF59">
            <v>971.09737207839078</v>
          </cell>
          <cell r="BG59">
            <v>995.11212815282533</v>
          </cell>
          <cell r="BH59">
            <v>1019.4214628051616</v>
          </cell>
          <cell r="BI59">
            <v>1043.8968356976436</v>
          </cell>
          <cell r="BJ59">
            <v>1068.348087730709</v>
          </cell>
          <cell r="BK59">
            <v>1092.9806342915663</v>
          </cell>
          <cell r="BL59">
            <v>1117.764653245182</v>
          </cell>
          <cell r="BM59">
            <v>1142.660590692909</v>
          </cell>
          <cell r="BN59">
            <v>1168.0798242837709</v>
          </cell>
          <cell r="BO59">
            <v>1194.0125559801188</v>
          </cell>
          <cell r="BP59">
            <v>1220.4706584145702</v>
          </cell>
          <cell r="BQ59">
            <v>1247.4663655612665</v>
          </cell>
          <cell r="BR59">
            <v>1275.0122855273898</v>
          </cell>
          <cell r="BS59">
            <v>1303.1214138556618</v>
          </cell>
          <cell r="BT59">
            <v>1331.8071473611119</v>
          </cell>
          <cell r="BU59">
            <v>1361.0832985265679</v>
          </cell>
        </row>
        <row r="60">
          <cell r="A60">
            <v>0</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row>
        <row r="61">
          <cell r="A61" t="str">
            <v>Singapore</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row>
        <row r="62">
          <cell r="A62" t="str">
            <v>Singapore Population</v>
          </cell>
          <cell r="B62" t="str">
            <v>millions</v>
          </cell>
          <cell r="C62">
            <v>2.4145020000000001</v>
          </cell>
          <cell r="D62">
            <v>2.4632010000000002</v>
          </cell>
          <cell r="E62">
            <v>2.5204209999999998</v>
          </cell>
          <cell r="F62">
            <v>2.5831559999999998</v>
          </cell>
          <cell r="G62">
            <v>2.6469079999999998</v>
          </cell>
          <cell r="H62">
            <v>2.7085900000000001</v>
          </cell>
          <cell r="I62">
            <v>2.7670599999999999</v>
          </cell>
          <cell r="J62">
            <v>2.8238560000000001</v>
          </cell>
          <cell r="K62">
            <v>2.8818069999999998</v>
          </cell>
          <cell r="L62">
            <v>2.9450099999999999</v>
          </cell>
          <cell r="M62">
            <v>3.0166240000000002</v>
          </cell>
          <cell r="N62">
            <v>3.0994649999999999</v>
          </cell>
          <cell r="O62">
            <v>3.1906919999999999</v>
          </cell>
          <cell r="P62">
            <v>3.28742</v>
          </cell>
          <cell r="Q62">
            <v>3.3854860000000002</v>
          </cell>
          <cell r="R62">
            <v>3.4816739999999999</v>
          </cell>
          <cell r="S62">
            <v>3.5765370000000001</v>
          </cell>
          <cell r="T62">
            <v>3.670693</v>
          </cell>
          <cell r="U62">
            <v>3.761263</v>
          </cell>
          <cell r="V62">
            <v>3.8446929999999999</v>
          </cell>
          <cell r="W62">
            <v>3.9192999999999998</v>
          </cell>
          <cell r="X62">
            <v>3.9809559999999999</v>
          </cell>
          <cell r="Y62">
            <v>4.0322170000000002</v>
          </cell>
          <cell r="Z62">
            <v>4.0860500000000002</v>
          </cell>
          <cell r="AA62">
            <v>4.160158</v>
          </cell>
          <cell r="AB62">
            <v>4.2659989999999999</v>
          </cell>
          <cell r="AC62">
            <v>4.4099550000000001</v>
          </cell>
          <cell r="AD62">
            <v>4.5848940000000002</v>
          </cell>
          <cell r="AE62">
            <v>4.7722160000000002</v>
          </cell>
          <cell r="AF62">
            <v>4.9456449999999998</v>
          </cell>
          <cell r="AG62">
            <v>5.0864180000000001</v>
          </cell>
          <cell r="AH62">
            <v>5.1879330000000001</v>
          </cell>
          <cell r="AI62">
            <v>5.256278</v>
          </cell>
          <cell r="AJ62">
            <v>5.3009139999999997</v>
          </cell>
          <cell r="AK62">
            <v>5.3368589999999996</v>
          </cell>
          <cell r="AL62">
            <v>5.3752620000000002</v>
          </cell>
          <cell r="AM62">
            <v>5.4183380000000003</v>
          </cell>
          <cell r="AN62">
            <v>5.4629409999999998</v>
          </cell>
          <cell r="AO62">
            <v>5.50861</v>
          </cell>
          <cell r="AP62">
            <v>5.5536199999999996</v>
          </cell>
          <cell r="AQ62">
            <v>5.5967539999999998</v>
          </cell>
          <cell r="AR62">
            <v>5.6385360000000002</v>
          </cell>
          <cell r="AS62">
            <v>5.6800610000000002</v>
          </cell>
          <cell r="AT62">
            <v>5.7211829999999999</v>
          </cell>
          <cell r="AU62">
            <v>5.7615949999999998</v>
          </cell>
          <cell r="AV62">
            <v>5.8010219999999997</v>
          </cell>
          <cell r="AW62">
            <v>5.8394430000000002</v>
          </cell>
          <cell r="AX62">
            <v>5.8768039999999999</v>
          </cell>
          <cell r="AY62">
            <v>5.9127270000000003</v>
          </cell>
          <cell r="AZ62">
            <v>5.9467410000000003</v>
          </cell>
          <cell r="BA62">
            <v>5.9784579999999998</v>
          </cell>
          <cell r="BB62">
            <v>6.0077540000000003</v>
          </cell>
          <cell r="BC62">
            <v>6.0345709999999997</v>
          </cell>
          <cell r="BD62">
            <v>6.0586869999999999</v>
          </cell>
          <cell r="BE62">
            <v>6.0798730000000001</v>
          </cell>
          <cell r="BF62">
            <v>6.0979910000000004</v>
          </cell>
          <cell r="BG62">
            <v>6.1129709999999999</v>
          </cell>
          <cell r="BH62">
            <v>6.1248930000000001</v>
          </cell>
          <cell r="BI62">
            <v>6.1339670000000002</v>
          </cell>
          <cell r="BJ62">
            <v>6.1404990000000002</v>
          </cell>
          <cell r="BK62">
            <v>6.144768</v>
          </cell>
          <cell r="BL62">
            <v>6.1468689999999997</v>
          </cell>
          <cell r="BM62">
            <v>6.1469149999999999</v>
          </cell>
          <cell r="BN62">
            <v>6.1452270000000002</v>
          </cell>
          <cell r="BO62">
            <v>6.1435394635404919</v>
          </cell>
          <cell r="BP62">
            <v>6.1418523904941829</v>
          </cell>
          <cell r="BQ62">
            <v>6.140165780733815</v>
          </cell>
          <cell r="BR62">
            <v>6.1384796341321657</v>
          </cell>
          <cell r="BS62">
            <v>6.1367939505620477</v>
          </cell>
          <cell r="BT62">
            <v>6.1351087298963076</v>
          </cell>
          <cell r="BU62">
            <v>6.1334239720078285</v>
          </cell>
        </row>
        <row r="63">
          <cell r="A63" t="str">
            <v>Singapore GDP</v>
          </cell>
          <cell r="B63" t="str">
            <v>Billion $</v>
          </cell>
          <cell r="C63">
            <v>23.646226644290945</v>
          </cell>
          <cell r="D63">
            <v>26.182411758438047</v>
          </cell>
          <cell r="E63">
            <v>28.063799988568991</v>
          </cell>
          <cell r="F63">
            <v>30.468278282171568</v>
          </cell>
          <cell r="G63">
            <v>33.15708658607555</v>
          </cell>
          <cell r="H63">
            <v>32.941533455518446</v>
          </cell>
          <cell r="I63">
            <v>33.365587223267106</v>
          </cell>
          <cell r="J63">
            <v>36.959766897687778</v>
          </cell>
          <cell r="K63">
            <v>41.052503603103339</v>
          </cell>
          <cell r="L63">
            <v>45.251509930770624</v>
          </cell>
          <cell r="M63">
            <v>49.824876569449174</v>
          </cell>
          <cell r="N63">
            <v>53.05637625627277</v>
          </cell>
          <cell r="O63">
            <v>56.786795221694177</v>
          </cell>
          <cell r="P63">
            <v>63.305670670617879</v>
          </cell>
          <cell r="Q63">
            <v>70.000285388556364</v>
          </cell>
          <cell r="R63">
            <v>75.095162063148805</v>
          </cell>
          <cell r="S63">
            <v>80.82233961538617</v>
          </cell>
          <cell r="T63">
            <v>87.698281209867048</v>
          </cell>
          <cell r="U63">
            <v>85.794949824185437</v>
          </cell>
          <cell r="V63">
            <v>91.111468264041292</v>
          </cell>
          <cell r="W63">
            <v>99.350605849864365</v>
          </cell>
          <cell r="X63">
            <v>98.203704343463386</v>
          </cell>
          <cell r="Y63">
            <v>102.33018254353279</v>
          </cell>
          <cell r="Z63">
            <v>107.01716386860686</v>
          </cell>
          <cell r="AA63">
            <v>116.81896902632907</v>
          </cell>
          <cell r="AB63">
            <v>125.428991572025</v>
          </cell>
          <cell r="AC63">
            <v>136.42113737854055</v>
          </cell>
          <cell r="AD63">
            <v>148.50388804357095</v>
          </cell>
          <cell r="AE63">
            <v>151.03002738228059</v>
          </cell>
          <cell r="AF63">
            <v>149.55033277807698</v>
          </cell>
          <cell r="AG63">
            <v>171.62877257385887</v>
          </cell>
          <cell r="AH63">
            <v>180.01991711715456</v>
          </cell>
          <cell r="AI63">
            <v>182.37426076058048</v>
          </cell>
          <cell r="AJ63">
            <v>186.72088975052907</v>
          </cell>
          <cell r="AK63">
            <v>194.4724668557314</v>
          </cell>
          <cell r="AL63">
            <v>203.47283703814699</v>
          </cell>
          <cell r="AM63">
            <v>212.63617873019228</v>
          </cell>
          <cell r="AN63">
            <v>221.69012445653408</v>
          </cell>
          <cell r="AO63">
            <v>230.77959272338012</v>
          </cell>
          <cell r="AP63">
            <v>239.64996186250039</v>
          </cell>
          <cell r="AQ63">
            <v>248.54107784637441</v>
          </cell>
          <cell r="AR63">
            <v>257.48089215424972</v>
          </cell>
          <cell r="AS63">
            <v>266.50491667908585</v>
          </cell>
          <cell r="AT63">
            <v>275.66290228130345</v>
          </cell>
          <cell r="AU63">
            <v>284.81703632390258</v>
          </cell>
          <cell r="AV63">
            <v>294.07789839129032</v>
          </cell>
          <cell r="AW63">
            <v>303.46385492747834</v>
          </cell>
          <cell r="AX63">
            <v>312.99143242488685</v>
          </cell>
          <cell r="AY63">
            <v>322.56152741568735</v>
          </cell>
          <cell r="AZ63">
            <v>332.23828805739885</v>
          </cell>
          <cell r="BA63">
            <v>342.03429896632588</v>
          </cell>
          <cell r="BB63">
            <v>351.95689668634105</v>
          </cell>
          <cell r="BC63">
            <v>361.92624022265733</v>
          </cell>
          <cell r="BD63">
            <v>371.96387113942262</v>
          </cell>
          <cell r="BE63">
            <v>382.06962616805731</v>
          </cell>
          <cell r="BF63">
            <v>392.24743313635179</v>
          </cell>
          <cell r="BG63">
            <v>402.49070838349252</v>
          </cell>
          <cell r="BH63">
            <v>412.65301307404212</v>
          </cell>
          <cell r="BI63">
            <v>422.80344017055427</v>
          </cell>
          <cell r="BJ63">
            <v>432.93883123681627</v>
          </cell>
          <cell r="BK63">
            <v>443.07712564954466</v>
          </cell>
          <cell r="BL63">
            <v>453.2401201532939</v>
          </cell>
          <cell r="BM63">
            <v>463.44262610126958</v>
          </cell>
          <cell r="BN63">
            <v>473.84407262953096</v>
          </cell>
          <cell r="BO63">
            <v>484.4576980916533</v>
          </cell>
          <cell r="BP63">
            <v>495.27650389344171</v>
          </cell>
          <cell r="BQ63">
            <v>506.29267131854255</v>
          </cell>
          <cell r="BR63">
            <v>517.4975594276176</v>
          </cell>
          <cell r="BS63">
            <v>528.88170848431776</v>
          </cell>
          <cell r="BT63">
            <v>540.43484920239439</v>
          </cell>
          <cell r="BU63">
            <v>552.14591805490534</v>
          </cell>
        </row>
        <row r="64">
          <cell r="A64">
            <v>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row>
        <row r="65">
          <cell r="A65" t="str">
            <v>Malaysia</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row>
        <row r="66">
          <cell r="A66" t="str">
            <v>Malaysia Population</v>
          </cell>
          <cell r="B66" t="str">
            <v>millions</v>
          </cell>
          <cell r="C66">
            <v>13.763441</v>
          </cell>
          <cell r="D66">
            <v>14.106332</v>
          </cell>
          <cell r="E66">
            <v>14.466533999999999</v>
          </cell>
          <cell r="F66">
            <v>14.846707</v>
          </cell>
          <cell r="G66">
            <v>15.249776000000001</v>
          </cell>
          <cell r="H66">
            <v>15.677187</v>
          </cell>
          <cell r="I66">
            <v>16.130844</v>
          </cell>
          <cell r="J66">
            <v>16.608657999999998</v>
          </cell>
          <cell r="K66">
            <v>17.103097999999999</v>
          </cell>
          <cell r="L66">
            <v>17.603825000000001</v>
          </cell>
          <cell r="M66">
            <v>18.208562000000001</v>
          </cell>
          <cell r="N66">
            <v>18.707774000000001</v>
          </cell>
          <cell r="O66">
            <v>19.204087000000001</v>
          </cell>
          <cell r="P66">
            <v>19.701263000000001</v>
          </cell>
          <cell r="Q66">
            <v>20.205445999999998</v>
          </cell>
          <cell r="R66">
            <v>20.72081</v>
          </cell>
          <cell r="S66">
            <v>21.247102000000002</v>
          </cell>
          <cell r="T66">
            <v>21.781499</v>
          </cell>
          <cell r="U66">
            <v>22.322448000000001</v>
          </cell>
          <cell r="V66">
            <v>22.867698000000001</v>
          </cell>
          <cell r="W66">
            <v>23.414909000000002</v>
          </cell>
          <cell r="X66">
            <v>23.964621000000001</v>
          </cell>
          <cell r="Y66">
            <v>24.515322999999999</v>
          </cell>
          <cell r="Z66">
            <v>25.060184</v>
          </cell>
          <cell r="AA66">
            <v>25.590453</v>
          </cell>
          <cell r="AB66">
            <v>26.100241</v>
          </cell>
          <cell r="AC66">
            <v>26.586286999999999</v>
          </cell>
          <cell r="AD66">
            <v>27.051141999999999</v>
          </cell>
          <cell r="AE66">
            <v>27.502008</v>
          </cell>
          <cell r="AF66">
            <v>27.949394999999999</v>
          </cell>
          <cell r="AG66">
            <v>28.401017</v>
          </cell>
          <cell r="AH66">
            <v>28.859154</v>
          </cell>
          <cell r="AI66">
            <v>29.321798000000001</v>
          </cell>
          <cell r="AJ66">
            <v>29.787203000000002</v>
          </cell>
          <cell r="AK66">
            <v>30.252089000000002</v>
          </cell>
          <cell r="AL66">
            <v>30.714026</v>
          </cell>
          <cell r="AM66">
            <v>31.172826000000001</v>
          </cell>
          <cell r="AN66">
            <v>31.629431</v>
          </cell>
          <cell r="AO66">
            <v>32.083751999999997</v>
          </cell>
          <cell r="AP66">
            <v>32.535817000000002</v>
          </cell>
          <cell r="AQ66">
            <v>32.985543999999997</v>
          </cell>
          <cell r="AR66">
            <v>33.432595999999997</v>
          </cell>
          <cell r="AS66">
            <v>33.876522999999999</v>
          </cell>
          <cell r="AT66">
            <v>34.316972</v>
          </cell>
          <cell r="AU66">
            <v>34.753571999999998</v>
          </cell>
          <cell r="AV66">
            <v>35.185903000000003</v>
          </cell>
          <cell r="AW66">
            <v>35.613632000000003</v>
          </cell>
          <cell r="AX66">
            <v>36.036270999999999</v>
          </cell>
          <cell r="AY66">
            <v>36.453057000000001</v>
          </cell>
          <cell r="AZ66">
            <v>36.863095999999999</v>
          </cell>
          <cell r="BA66">
            <v>37.265631999999997</v>
          </cell>
          <cell r="BB66">
            <v>37.66028</v>
          </cell>
          <cell r="BC66">
            <v>38.046745000000001</v>
          </cell>
          <cell r="BD66">
            <v>38.424500000000002</v>
          </cell>
          <cell r="BE66">
            <v>38.793010000000002</v>
          </cell>
          <cell r="BF66">
            <v>39.151882000000001</v>
          </cell>
          <cell r="BG66">
            <v>39.500877000000003</v>
          </cell>
          <cell r="BH66">
            <v>39.839967000000001</v>
          </cell>
          <cell r="BI66">
            <v>40.169282000000003</v>
          </cell>
          <cell r="BJ66">
            <v>40.489089</v>
          </cell>
          <cell r="BK66">
            <v>40.799652000000002</v>
          </cell>
          <cell r="BL66">
            <v>41.101022</v>
          </cell>
          <cell r="BM66">
            <v>41.393324</v>
          </cell>
          <cell r="BN66">
            <v>41.677011999999998</v>
          </cell>
          <cell r="BO66">
            <v>41.962644247853682</v>
          </cell>
          <cell r="BP66">
            <v>42.250234068409888</v>
          </cell>
          <cell r="BQ66">
            <v>42.539794877838936</v>
          </cell>
          <cell r="BR66">
            <v>42.831340184258501</v>
          </cell>
          <cell r="BS66">
            <v>43.124883588363758</v>
          </cell>
          <cell r="BT66">
            <v>43.420438784061879</v>
          </cell>
          <cell r="BU66">
            <v>43.718019559110843</v>
          </cell>
        </row>
        <row r="67">
          <cell r="A67" t="str">
            <v>Malaysia GDP</v>
          </cell>
          <cell r="B67" t="str">
            <v>Billion $</v>
          </cell>
          <cell r="C67">
            <v>32.527863842562638</v>
          </cell>
          <cell r="D67">
            <v>34.785250457273378</v>
          </cell>
          <cell r="E67">
            <v>36.853369238271661</v>
          </cell>
          <cell r="F67">
            <v>39.156792799497374</v>
          </cell>
          <cell r="G67">
            <v>42.196117222529708</v>
          </cell>
          <cell r="H67">
            <v>41.764223266564358</v>
          </cell>
          <cell r="I67">
            <v>42.282348173705643</v>
          </cell>
          <cell r="J67">
            <v>44.477256075288906</v>
          </cell>
          <cell r="K67">
            <v>48.453592701096085</v>
          </cell>
          <cell r="L67">
            <v>52.913045500573105</v>
          </cell>
          <cell r="M67">
            <v>58.065791886327609</v>
          </cell>
          <cell r="N67">
            <v>63.099423787681431</v>
          </cell>
          <cell r="O67">
            <v>68.70647384880489</v>
          </cell>
          <cell r="P67">
            <v>75.505484049581753</v>
          </cell>
          <cell r="Q67">
            <v>82.460487206227114</v>
          </cell>
          <cell r="R67">
            <v>90.566142263041215</v>
          </cell>
          <cell r="S67">
            <v>99.624604488158695</v>
          </cell>
          <cell r="T67">
            <v>106.91985710569354</v>
          </cell>
          <cell r="U67">
            <v>99.051180893422355</v>
          </cell>
          <cell r="V67">
            <v>105.13055806935957</v>
          </cell>
          <cell r="W67">
            <v>114.25628217316226</v>
          </cell>
          <cell r="X67">
            <v>114.84775874199744</v>
          </cell>
          <cell r="Y67">
            <v>121.039187996153</v>
          </cell>
          <cell r="Z67">
            <v>128.04586110643029</v>
          </cell>
          <cell r="AA67">
            <v>136.73110945487994</v>
          </cell>
          <cell r="AB67">
            <v>143.53448162045299</v>
          </cell>
          <cell r="AC67">
            <v>151.55066291004476</v>
          </cell>
          <cell r="AD67">
            <v>161.09651473822947</v>
          </cell>
          <cell r="AE67">
            <v>168.88032763942806</v>
          </cell>
          <cell r="AF67">
            <v>166.32427536710284</v>
          </cell>
          <cell r="AG67">
            <v>178.22285712776872</v>
          </cell>
          <cell r="AH67">
            <v>187.28390400016943</v>
          </cell>
          <cell r="AI67">
            <v>197.79566897010682</v>
          </cell>
          <cell r="AJ67">
            <v>207.51542054381702</v>
          </cell>
          <cell r="AK67">
            <v>218.34451753228547</v>
          </cell>
          <cell r="AL67">
            <v>231.07585153948472</v>
          </cell>
          <cell r="AM67">
            <v>241.79697054001417</v>
          </cell>
          <cell r="AN67">
            <v>253.39980967182836</v>
          </cell>
          <cell r="AO67">
            <v>265.61634276391442</v>
          </cell>
          <cell r="AP67">
            <v>277.95955122382691</v>
          </cell>
          <cell r="AQ67">
            <v>288.54931789533993</v>
          </cell>
          <cell r="AR67">
            <v>299.4283596062869</v>
          </cell>
          <cell r="AS67">
            <v>312.10989149220194</v>
          </cell>
          <cell r="AT67">
            <v>325.25107501501498</v>
          </cell>
          <cell r="AU67">
            <v>338.5938798490987</v>
          </cell>
          <cell r="AV67">
            <v>352.076676182352</v>
          </cell>
          <cell r="AW67">
            <v>365.75713122392216</v>
          </cell>
          <cell r="AX67">
            <v>379.81799528596196</v>
          </cell>
          <cell r="AY67">
            <v>394.1787361197816</v>
          </cell>
          <cell r="AZ67">
            <v>408.82569545654678</v>
          </cell>
          <cell r="BA67">
            <v>423.83619049446514</v>
          </cell>
          <cell r="BB67">
            <v>438.91142614592582</v>
          </cell>
          <cell r="BC67">
            <v>454.24894035430742</v>
          </cell>
          <cell r="BD67">
            <v>469.85671160728009</v>
          </cell>
          <cell r="BE67">
            <v>485.77239570280994</v>
          </cell>
          <cell r="BF67">
            <v>502.01982521002532</v>
          </cell>
          <cell r="BG67">
            <v>518.58469498686202</v>
          </cell>
          <cell r="BH67">
            <v>535.5150263934645</v>
          </cell>
          <cell r="BI67">
            <v>552.76828404836306</v>
          </cell>
          <cell r="BJ67">
            <v>570.32732725808364</v>
          </cell>
          <cell r="BK67">
            <v>588.2664067992722</v>
          </cell>
          <cell r="BL67">
            <v>606.57516811946527</v>
          </cell>
          <cell r="BM67">
            <v>625.28760963262982</v>
          </cell>
          <cell r="BN67">
            <v>644.36512672898095</v>
          </cell>
          <cell r="BO67">
            <v>663.98537948791466</v>
          </cell>
          <cell r="BP67">
            <v>684.16463511266568</v>
          </cell>
          <cell r="BQ67">
            <v>704.91973425727474</v>
          </cell>
          <cell r="BR67">
            <v>726.26811455881</v>
          </cell>
          <cell r="BS67">
            <v>748.22783524975318</v>
          </cell>
          <cell r="BT67">
            <v>770.81760290577529</v>
          </cell>
          <cell r="BU67">
            <v>794.05679838723256</v>
          </cell>
        </row>
        <row r="68">
          <cell r="A68">
            <v>0</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row>
        <row r="69">
          <cell r="A69" t="str">
            <v>Thailand</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row>
        <row r="70">
          <cell r="A70" t="str">
            <v>Thailand Population</v>
          </cell>
          <cell r="B70" t="str">
            <v>millions</v>
          </cell>
          <cell r="C70">
            <v>47.263814000000004</v>
          </cell>
          <cell r="D70">
            <v>48.330171999999997</v>
          </cell>
          <cell r="E70">
            <v>49.417965000000002</v>
          </cell>
          <cell r="F70">
            <v>50.503261999999999</v>
          </cell>
          <cell r="G70">
            <v>51.553355000000003</v>
          </cell>
          <cell r="H70">
            <v>52.544643999999998</v>
          </cell>
          <cell r="I70">
            <v>53.466039000000002</v>
          </cell>
          <cell r="J70">
            <v>54.323264000000002</v>
          </cell>
          <cell r="K70">
            <v>55.130070000000003</v>
          </cell>
          <cell r="L70">
            <v>55.908295000000003</v>
          </cell>
          <cell r="M70">
            <v>57.072057999999998</v>
          </cell>
          <cell r="N70">
            <v>57.711519000000003</v>
          </cell>
          <cell r="O70">
            <v>58.225968999999999</v>
          </cell>
          <cell r="P70">
            <v>58.671177</v>
          </cell>
          <cell r="Q70">
            <v>59.126690000000004</v>
          </cell>
          <cell r="R70">
            <v>59.650157</v>
          </cell>
          <cell r="S70">
            <v>60.258113000000002</v>
          </cell>
          <cell r="T70">
            <v>60.933751999999998</v>
          </cell>
          <cell r="U70">
            <v>61.660383000000003</v>
          </cell>
          <cell r="V70">
            <v>62.408639000000001</v>
          </cell>
          <cell r="W70">
            <v>63.155028999999999</v>
          </cell>
          <cell r="X70">
            <v>63.898879000000001</v>
          </cell>
          <cell r="Y70">
            <v>64.642931000000004</v>
          </cell>
          <cell r="Z70">
            <v>65.370277000000002</v>
          </cell>
          <cell r="AA70">
            <v>66.060383000000002</v>
          </cell>
          <cell r="AB70">
            <v>66.698482999999996</v>
          </cell>
          <cell r="AC70">
            <v>67.276382999999996</v>
          </cell>
          <cell r="AD70">
            <v>67.796451000000005</v>
          </cell>
          <cell r="AE70">
            <v>68.267982000000003</v>
          </cell>
          <cell r="AF70">
            <v>68.706121999999993</v>
          </cell>
          <cell r="AG70">
            <v>69.122234000000006</v>
          </cell>
          <cell r="AH70">
            <v>69.518555000000006</v>
          </cell>
          <cell r="AI70">
            <v>69.892142000000007</v>
          </cell>
          <cell r="AJ70">
            <v>70.243267000000003</v>
          </cell>
          <cell r="AK70">
            <v>70.571185</v>
          </cell>
          <cell r="AL70">
            <v>70.875636</v>
          </cell>
          <cell r="AM70">
            <v>71.157714999999996</v>
          </cell>
          <cell r="AN70">
            <v>71.419193000000007</v>
          </cell>
          <cell r="AO70">
            <v>71.661169999999998</v>
          </cell>
          <cell r="AP70">
            <v>71.884773999999993</v>
          </cell>
          <cell r="AQ70">
            <v>72.090998999999996</v>
          </cell>
          <cell r="AR70">
            <v>72.280485999999996</v>
          </cell>
          <cell r="AS70">
            <v>72.453806</v>
          </cell>
          <cell r="AT70">
            <v>72.611739</v>
          </cell>
          <cell r="AU70">
            <v>72.755044999999996</v>
          </cell>
          <cell r="AV70">
            <v>72.884281000000001</v>
          </cell>
          <cell r="AW70">
            <v>72.999799999999993</v>
          </cell>
          <cell r="AX70">
            <v>73.101623000000004</v>
          </cell>
          <cell r="AY70">
            <v>73.189487999999997</v>
          </cell>
          <cell r="AZ70">
            <v>73.262900999999999</v>
          </cell>
          <cell r="BA70">
            <v>73.321393999999998</v>
          </cell>
          <cell r="BB70">
            <v>73.364997000000002</v>
          </cell>
          <cell r="BC70">
            <v>73.393540999999999</v>
          </cell>
          <cell r="BD70">
            <v>73.406092000000001</v>
          </cell>
          <cell r="BE70">
            <v>73.401456999999994</v>
          </cell>
          <cell r="BF70">
            <v>73.378764000000004</v>
          </cell>
          <cell r="BG70">
            <v>73.337836999999993</v>
          </cell>
          <cell r="BH70">
            <v>73.278862000000004</v>
          </cell>
          <cell r="BI70">
            <v>73.201817000000005</v>
          </cell>
          <cell r="BJ70">
            <v>73.106797</v>
          </cell>
          <cell r="BK70">
            <v>72.994033000000002</v>
          </cell>
          <cell r="BL70">
            <v>72.863812999999993</v>
          </cell>
          <cell r="BM70">
            <v>72.716628999999998</v>
          </cell>
          <cell r="BN70">
            <v>72.553248999999994</v>
          </cell>
          <cell r="BO70">
            <v>72.390236082808514</v>
          </cell>
          <cell r="BP70">
            <v>72.227589423662508</v>
          </cell>
          <cell r="BQ70">
            <v>72.065308199651994</v>
          </cell>
          <cell r="BR70">
            <v>71.903391589715923</v>
          </cell>
          <cell r="BS70">
            <v>71.741838774637984</v>
          </cell>
          <cell r="BT70">
            <v>71.580648937042511</v>
          </cell>
          <cell r="BU70">
            <v>71.419821261390297</v>
          </cell>
        </row>
        <row r="71">
          <cell r="A71" t="str">
            <v>Thailand GDP</v>
          </cell>
          <cell r="B71" t="str">
            <v>Billion $</v>
          </cell>
          <cell r="C71">
            <v>41.767185405501692</v>
          </cell>
          <cell r="D71">
            <v>44.234317814959539</v>
          </cell>
          <cell r="E71">
            <v>46.601892771842955</v>
          </cell>
          <cell r="F71">
            <v>49.204236817992779</v>
          </cell>
          <cell r="G71">
            <v>52.034676221510082</v>
          </cell>
          <cell r="H71">
            <v>54.452852693544969</v>
          </cell>
          <cell r="I71">
            <v>57.466179777388355</v>
          </cell>
          <cell r="J71">
            <v>62.936354409886455</v>
          </cell>
          <cell r="K71">
            <v>71.299408978600027</v>
          </cell>
          <cell r="L71">
            <v>79.991167698582046</v>
          </cell>
          <cell r="M71">
            <v>88.923912134804837</v>
          </cell>
          <cell r="N71">
            <v>96.53425202420577</v>
          </cell>
          <cell r="O71">
            <v>104.33749019178119</v>
          </cell>
          <cell r="P71">
            <v>112.94642149942855</v>
          </cell>
          <cell r="Q71">
            <v>123.09712200720571</v>
          </cell>
          <cell r="R71">
            <v>134.46820124263752</v>
          </cell>
          <cell r="S71">
            <v>142.40363415440271</v>
          </cell>
          <cell r="T71">
            <v>140.45074478510196</v>
          </cell>
          <cell r="U71">
            <v>125.68940974501466</v>
          </cell>
          <cell r="V71">
            <v>131.27962013070854</v>
          </cell>
          <cell r="W71">
            <v>137.51549122237748</v>
          </cell>
          <cell r="X71">
            <v>140.49581533066589</v>
          </cell>
          <cell r="Y71">
            <v>147.96678392856111</v>
          </cell>
          <cell r="Z71">
            <v>158.53157578751899</v>
          </cell>
          <cell r="AA71">
            <v>168.58893546969603</v>
          </cell>
          <cell r="AB71">
            <v>176.35194840390801</v>
          </cell>
          <cell r="AC71">
            <v>185.333374514599</v>
          </cell>
          <cell r="AD71">
            <v>194.68217585317822</v>
          </cell>
          <cell r="AE71">
            <v>199.51866592872534</v>
          </cell>
          <cell r="AF71">
            <v>194.87018310865966</v>
          </cell>
          <cell r="AG71">
            <v>210.09054291401426</v>
          </cell>
          <cell r="AH71">
            <v>210.2524951887944</v>
          </cell>
          <cell r="AI71">
            <v>223.78184103614254</v>
          </cell>
          <cell r="AJ71">
            <v>233.5587622188377</v>
          </cell>
          <cell r="AK71">
            <v>244.67127474149166</v>
          </cell>
          <cell r="AL71">
            <v>257.23732558623368</v>
          </cell>
          <cell r="AM71">
            <v>269.87013563667352</v>
          </cell>
          <cell r="AN71">
            <v>283.03207207658033</v>
          </cell>
          <cell r="AO71">
            <v>296.32638117478041</v>
          </cell>
          <cell r="AP71">
            <v>310.02050539798148</v>
          </cell>
          <cell r="AQ71">
            <v>324.31092237266489</v>
          </cell>
          <cell r="AR71">
            <v>339.17134919909688</v>
          </cell>
          <cell r="AS71">
            <v>354.68071679827659</v>
          </cell>
          <cell r="AT71">
            <v>370.88560241588965</v>
          </cell>
          <cell r="AU71">
            <v>387.6865242466838</v>
          </cell>
          <cell r="AV71">
            <v>405.17675895539492</v>
          </cell>
          <cell r="AW71">
            <v>422.82749857966974</v>
          </cell>
          <cell r="AX71">
            <v>441.00125029400306</v>
          </cell>
          <cell r="AY71">
            <v>459.84178276124499</v>
          </cell>
          <cell r="AZ71">
            <v>478.90824261438519</v>
          </cell>
          <cell r="BA71">
            <v>498.74330391007146</v>
          </cell>
          <cell r="BB71">
            <v>518.90598623329481</v>
          </cell>
          <cell r="BC71">
            <v>539.83240040566488</v>
          </cell>
          <cell r="BD71">
            <v>561.57363410537675</v>
          </cell>
          <cell r="BE71">
            <v>584.18193466396929</v>
          </cell>
          <cell r="BF71">
            <v>607.69684831297195</v>
          </cell>
          <cell r="BG71">
            <v>632.15621600365648</v>
          </cell>
          <cell r="BH71">
            <v>657.39138028076729</v>
          </cell>
          <cell r="BI71">
            <v>682.98184217901314</v>
          </cell>
          <cell r="BJ71">
            <v>709.20819283670357</v>
          </cell>
          <cell r="BK71">
            <v>736.43778456025063</v>
          </cell>
          <cell r="BL71">
            <v>764.70581712386956</v>
          </cell>
          <cell r="BM71">
            <v>794.06188969179289</v>
          </cell>
          <cell r="BN71">
            <v>824.5323609599252</v>
          </cell>
          <cell r="BO71">
            <v>856.10879367951861</v>
          </cell>
          <cell r="BP71">
            <v>888.83219007306411</v>
          </cell>
          <cell r="BQ71">
            <v>922.74523267103893</v>
          </cell>
          <cell r="BR71">
            <v>957.8923622015667</v>
          </cell>
          <cell r="BS71">
            <v>994.31985949268096</v>
          </cell>
          <cell r="BT71">
            <v>1032.0759316144649</v>
          </cell>
          <cell r="BU71">
            <v>1071.2108025024045</v>
          </cell>
        </row>
        <row r="72">
          <cell r="A72">
            <v>0</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row>
        <row r="73">
          <cell r="A73" t="str">
            <v>Saudi Arabia</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row>
        <row r="74">
          <cell r="A74" t="str">
            <v>Saudi Arabia Population</v>
          </cell>
          <cell r="B74" t="str">
            <v>millions</v>
          </cell>
          <cell r="C74">
            <v>9.3196410000000007</v>
          </cell>
          <cell r="D74">
            <v>9.7860490000000002</v>
          </cell>
          <cell r="E74">
            <v>10.275796</v>
          </cell>
          <cell r="F74">
            <v>10.790055000000001</v>
          </cell>
          <cell r="G74">
            <v>11.330049000000001</v>
          </cell>
          <cell r="H74">
            <v>11.897068000000001</v>
          </cell>
          <cell r="I74">
            <v>12.492464999999999</v>
          </cell>
          <cell r="J74">
            <v>13.117658</v>
          </cell>
          <cell r="K74">
            <v>13.774138000000001</v>
          </cell>
          <cell r="L74">
            <v>14.463471999999999</v>
          </cell>
          <cell r="M74">
            <v>16.139053000000001</v>
          </cell>
          <cell r="N74">
            <v>16.669764000000001</v>
          </cell>
          <cell r="O74">
            <v>17.189074999999999</v>
          </cell>
          <cell r="P74">
            <v>17.67972</v>
          </cell>
          <cell r="Q74">
            <v>18.117968999999999</v>
          </cell>
          <cell r="R74">
            <v>18.491845000000001</v>
          </cell>
          <cell r="S74">
            <v>18.786466999999998</v>
          </cell>
          <cell r="T74">
            <v>19.020638999999999</v>
          </cell>
          <cell r="U74">
            <v>19.256648999999999</v>
          </cell>
          <cell r="V74">
            <v>19.578923</v>
          </cell>
          <cell r="W74">
            <v>20.045276000000001</v>
          </cell>
          <cell r="X74">
            <v>20.681576</v>
          </cell>
          <cell r="Y74">
            <v>21.463072</v>
          </cell>
          <cell r="Z74">
            <v>22.334371000000001</v>
          </cell>
          <cell r="AA74">
            <v>23.213767000000001</v>
          </cell>
          <cell r="AB74">
            <v>24.041115999999999</v>
          </cell>
          <cell r="AC74">
            <v>24.799436</v>
          </cell>
          <cell r="AD74">
            <v>25.504176000000001</v>
          </cell>
          <cell r="AE74">
            <v>26.166639</v>
          </cell>
          <cell r="AF74">
            <v>26.809104999999999</v>
          </cell>
          <cell r="AG74">
            <v>27.448086</v>
          </cell>
          <cell r="AH74">
            <v>28.082540999999999</v>
          </cell>
          <cell r="AI74">
            <v>28.705133</v>
          </cell>
          <cell r="AJ74">
            <v>29.319402</v>
          </cell>
          <cell r="AK74">
            <v>29.929473999999999</v>
          </cell>
          <cell r="AL74">
            <v>30.538108999999999</v>
          </cell>
          <cell r="AM74">
            <v>31.146875000000001</v>
          </cell>
          <cell r="AN74">
            <v>31.754726999999999</v>
          </cell>
          <cell r="AO74">
            <v>32.358421</v>
          </cell>
          <cell r="AP74">
            <v>32.953130000000002</v>
          </cell>
          <cell r="AQ74">
            <v>33.535043999999999</v>
          </cell>
          <cell r="AR74">
            <v>34.103549000000001</v>
          </cell>
          <cell r="AS74">
            <v>34.658861999999999</v>
          </cell>
          <cell r="AT74">
            <v>35.199001000000003</v>
          </cell>
          <cell r="AU74">
            <v>35.721794000000003</v>
          </cell>
          <cell r="AV74">
            <v>36.225830999999999</v>
          </cell>
          <cell r="AW74">
            <v>36.710123000000003</v>
          </cell>
          <cell r="AX74">
            <v>37.175246000000001</v>
          </cell>
          <cell r="AY74">
            <v>37.623409000000002</v>
          </cell>
          <cell r="AZ74">
            <v>38.057845</v>
          </cell>
          <cell r="BA74">
            <v>38.481077999999997</v>
          </cell>
          <cell r="BB74">
            <v>38.893821000000003</v>
          </cell>
          <cell r="BC74">
            <v>39.295923000000002</v>
          </cell>
          <cell r="BD74">
            <v>39.688026999999998</v>
          </cell>
          <cell r="BE74">
            <v>40.070644000000001</v>
          </cell>
          <cell r="BF74">
            <v>40.444186999999999</v>
          </cell>
          <cell r="BG74">
            <v>40.809044999999998</v>
          </cell>
          <cell r="BH74">
            <v>41.165458999999998</v>
          </cell>
          <cell r="BI74">
            <v>41.513421999999998</v>
          </cell>
          <cell r="BJ74">
            <v>41.852772999999999</v>
          </cell>
          <cell r="BK74">
            <v>42.183320000000002</v>
          </cell>
          <cell r="BL74">
            <v>42.504919000000001</v>
          </cell>
          <cell r="BM74">
            <v>42.817404000000003</v>
          </cell>
          <cell r="BN74">
            <v>43.120475999999996</v>
          </cell>
          <cell r="BO74">
            <v>43.425693217332267</v>
          </cell>
          <cell r="BP74">
            <v>43.733070836366878</v>
          </cell>
          <cell r="BQ74">
            <v>44.042624148952548</v>
          </cell>
          <cell r="BR74">
            <v>44.35436855517743</v>
          </cell>
          <cell r="BS74">
            <v>44.668319564135246</v>
          </cell>
          <cell r="BT74">
            <v>44.984492794696848</v>
          </cell>
          <cell r="BU74">
            <v>45.302903976287261</v>
          </cell>
        </row>
        <row r="75">
          <cell r="A75" t="str">
            <v>Saudi Arabia GDP</v>
          </cell>
          <cell r="B75" t="str">
            <v>Billion $</v>
          </cell>
          <cell r="C75">
            <v>213.59704522980039</v>
          </cell>
          <cell r="D75">
            <v>223.61673011101362</v>
          </cell>
          <cell r="E75">
            <v>198.7993841965698</v>
          </cell>
          <cell r="F75">
            <v>182.4649109205042</v>
          </cell>
          <cell r="G75">
            <v>176.82979480424615</v>
          </cell>
          <cell r="H75">
            <v>169.18337825066266</v>
          </cell>
          <cell r="I75">
            <v>177.79531829678365</v>
          </cell>
          <cell r="J75">
            <v>170.7123306193082</v>
          </cell>
          <cell r="K75">
            <v>184.7517206320498</v>
          </cell>
          <cell r="L75">
            <v>184.86713667935828</v>
          </cell>
          <cell r="M75">
            <v>200.26380286134395</v>
          </cell>
          <cell r="N75">
            <v>218.49540156019327</v>
          </cell>
          <cell r="O75">
            <v>228.60857757650223</v>
          </cell>
          <cell r="P75">
            <v>228.66814714930661</v>
          </cell>
          <cell r="Q75">
            <v>230.19006699894052</v>
          </cell>
          <cell r="R75">
            <v>230.65255854335226</v>
          </cell>
          <cell r="S75">
            <v>238.45741361349181</v>
          </cell>
          <cell r="T75">
            <v>244.63982517989007</v>
          </cell>
          <cell r="U75">
            <v>251.57418488695885</v>
          </cell>
          <cell r="V75">
            <v>249.69136632145972</v>
          </cell>
          <cell r="W75">
            <v>261.83755381414835</v>
          </cell>
          <cell r="X75">
            <v>263.2714430475217</v>
          </cell>
          <cell r="Y75">
            <v>263.60794194348665</v>
          </cell>
          <cell r="Z75">
            <v>283.79807109953828</v>
          </cell>
          <cell r="AA75">
            <v>298.74689720843452</v>
          </cell>
          <cell r="AB75">
            <v>315.336990624789</v>
          </cell>
          <cell r="AC75">
            <v>325.29465425386758</v>
          </cell>
          <cell r="AD75">
            <v>331.85653086559114</v>
          </cell>
          <cell r="AE75">
            <v>345.88944665885202</v>
          </cell>
          <cell r="AF75">
            <v>346.22256400280446</v>
          </cell>
          <cell r="AG75">
            <v>363.94706085939526</v>
          </cell>
          <cell r="AH75">
            <v>389.6218813505397</v>
          </cell>
          <cell r="AI75">
            <v>416.13967789443376</v>
          </cell>
          <cell r="AJ75">
            <v>430.75136030388279</v>
          </cell>
          <cell r="AK75">
            <v>449.83738785361464</v>
          </cell>
          <cell r="AL75">
            <v>470.03034550258536</v>
          </cell>
          <cell r="AM75">
            <v>491.19026430392421</v>
          </cell>
          <cell r="AN75">
            <v>514.9533227095626</v>
          </cell>
          <cell r="AO75">
            <v>538.5551051194833</v>
          </cell>
          <cell r="AP75">
            <v>562.81829109814225</v>
          </cell>
          <cell r="AQ75">
            <v>587.14058393047651</v>
          </cell>
          <cell r="AR75">
            <v>611.38515415345967</v>
          </cell>
          <cell r="AS75">
            <v>636.09063739314433</v>
          </cell>
          <cell r="AT75">
            <v>662.22258860476404</v>
          </cell>
          <cell r="AU75">
            <v>688.48922974536526</v>
          </cell>
          <cell r="AV75">
            <v>715.35351126464195</v>
          </cell>
          <cell r="AW75">
            <v>742.99055212126154</v>
          </cell>
          <cell r="AX75">
            <v>771.48792671646697</v>
          </cell>
          <cell r="AY75">
            <v>800.89299180067542</v>
          </cell>
          <cell r="AZ75">
            <v>831.23708529581529</v>
          </cell>
          <cell r="BA75">
            <v>861.70196609401023</v>
          </cell>
          <cell r="BB75">
            <v>892.02268168020862</v>
          </cell>
          <cell r="BC75">
            <v>923.07648077300883</v>
          </cell>
          <cell r="BD75">
            <v>954.62293471084729</v>
          </cell>
          <cell r="BE75">
            <v>987.08099363593055</v>
          </cell>
          <cell r="BF75">
            <v>1020.5706159322191</v>
          </cell>
          <cell r="BG75">
            <v>1055.3205748063756</v>
          </cell>
          <cell r="BH75">
            <v>1091.3386092377261</v>
          </cell>
          <cell r="BI75">
            <v>1128.4537000989067</v>
          </cell>
          <cell r="BJ75">
            <v>1166.5797814911518</v>
          </cell>
          <cell r="BK75">
            <v>1206.2766103910931</v>
          </cell>
          <cell r="BL75">
            <v>1247.2543312338246</v>
          </cell>
          <cell r="BM75">
            <v>1289.9071633475996</v>
          </cell>
          <cell r="BN75">
            <v>1333.8816255172601</v>
          </cell>
          <cell r="BO75">
            <v>1379.2642819512555</v>
          </cell>
          <cell r="BP75">
            <v>1426.1018318192005</v>
          </cell>
          <cell r="BQ75">
            <v>1474.4427374229313</v>
          </cell>
          <cell r="BR75">
            <v>1524.337300752873</v>
          </cell>
          <cell r="BS75">
            <v>1575.8377437547799</v>
          </cell>
          <cell r="BT75">
            <v>1628.9982925057811</v>
          </cell>
          <cell r="BU75">
            <v>1683.875265510374</v>
          </cell>
        </row>
        <row r="76">
          <cell r="A76">
            <v>0</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row>
        <row r="77">
          <cell r="A77" t="str">
            <v>Iran</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row>
        <row r="78">
          <cell r="A78" t="str">
            <v>Iran Population</v>
          </cell>
          <cell r="B78" t="str">
            <v>millions</v>
          </cell>
          <cell r="C78">
            <v>39.329529999999998</v>
          </cell>
          <cell r="D78">
            <v>40.963124999999998</v>
          </cell>
          <cell r="E78">
            <v>42.749383999999999</v>
          </cell>
          <cell r="F78">
            <v>44.634636</v>
          </cell>
          <cell r="G78">
            <v>46.543897000000001</v>
          </cell>
          <cell r="H78">
            <v>48.417527999999997</v>
          </cell>
          <cell r="I78">
            <v>50.241017999999997</v>
          </cell>
          <cell r="J78">
            <v>52.013227999999998</v>
          </cell>
          <cell r="K78">
            <v>53.704636000000001</v>
          </cell>
          <cell r="L78">
            <v>55.284626000000003</v>
          </cell>
          <cell r="M78">
            <v>54.870583000000003</v>
          </cell>
          <cell r="N78">
            <v>56.071545</v>
          </cell>
          <cell r="O78">
            <v>57.067644999999999</v>
          </cell>
          <cell r="P78">
            <v>57.940443999999999</v>
          </cell>
          <cell r="Q78">
            <v>58.808655000000002</v>
          </cell>
          <cell r="R78">
            <v>59.757114000000001</v>
          </cell>
          <cell r="S78">
            <v>60.815685999999999</v>
          </cell>
          <cell r="T78">
            <v>61.955730000000003</v>
          </cell>
          <cell r="U78">
            <v>63.133032</v>
          </cell>
          <cell r="V78">
            <v>64.278306999999998</v>
          </cell>
          <cell r="W78">
            <v>65.342319000000003</v>
          </cell>
          <cell r="X78">
            <v>66.313552999999999</v>
          </cell>
          <cell r="Y78">
            <v>67.212850000000003</v>
          </cell>
          <cell r="Z78">
            <v>68.061695</v>
          </cell>
          <cell r="AA78">
            <v>68.893322999999995</v>
          </cell>
          <cell r="AB78">
            <v>69.732006999999996</v>
          </cell>
          <cell r="AC78">
            <v>70.582086000000004</v>
          </cell>
          <cell r="AD78">
            <v>71.435497999999995</v>
          </cell>
          <cell r="AE78">
            <v>72.289291000000006</v>
          </cell>
          <cell r="AF78">
            <v>73.137147999999996</v>
          </cell>
          <cell r="AG78">
            <v>73.97363</v>
          </cell>
          <cell r="AH78">
            <v>74.798598999999996</v>
          </cell>
          <cell r="AI78">
            <v>75.611797999999993</v>
          </cell>
          <cell r="AJ78">
            <v>76.407013000000006</v>
          </cell>
          <cell r="AK78">
            <v>77.176385999999994</v>
          </cell>
          <cell r="AL78">
            <v>77.913583000000003</v>
          </cell>
          <cell r="AM78">
            <v>78.616318000000007</v>
          </cell>
          <cell r="AN78">
            <v>79.283703000000003</v>
          </cell>
          <cell r="AO78">
            <v>79.912702999999993</v>
          </cell>
          <cell r="AP78">
            <v>80.500422999999998</v>
          </cell>
          <cell r="AQ78">
            <v>81.045017000000001</v>
          </cell>
          <cell r="AR78">
            <v>81.545392000000007</v>
          </cell>
          <cell r="AS78">
            <v>82.002251999999999</v>
          </cell>
          <cell r="AT78">
            <v>82.418121999999997</v>
          </cell>
          <cell r="AU78">
            <v>82.796811000000005</v>
          </cell>
          <cell r="AV78">
            <v>83.141807999999997</v>
          </cell>
          <cell r="AW78">
            <v>83.454205999999999</v>
          </cell>
          <cell r="AX78">
            <v>83.735463999999993</v>
          </cell>
          <cell r="AY78">
            <v>83.990029000000007</v>
          </cell>
          <cell r="AZ78">
            <v>84.223235000000003</v>
          </cell>
          <cell r="BA78">
            <v>84.439361000000005</v>
          </cell>
          <cell r="BB78">
            <v>84.640196000000003</v>
          </cell>
          <cell r="BC78">
            <v>84.826471999999995</v>
          </cell>
          <cell r="BD78">
            <v>84.999914000000004</v>
          </cell>
          <cell r="BE78">
            <v>85.161976999999993</v>
          </cell>
          <cell r="BF78">
            <v>85.313485</v>
          </cell>
          <cell r="BG78">
            <v>85.455095999999998</v>
          </cell>
          <cell r="BH78">
            <v>85.586270999999996</v>
          </cell>
          <cell r="BI78">
            <v>85.704893999999996</v>
          </cell>
          <cell r="BJ78">
            <v>85.807901999999999</v>
          </cell>
          <cell r="BK78">
            <v>85.892572000000001</v>
          </cell>
          <cell r="BL78">
            <v>85.957919000000004</v>
          </cell>
          <cell r="BM78">
            <v>86.002949999999998</v>
          </cell>
          <cell r="BN78">
            <v>86.024827000000002</v>
          </cell>
          <cell r="BO78">
            <v>86.046709564961773</v>
          </cell>
          <cell r="BP78">
            <v>86.068597696300913</v>
          </cell>
          <cell r="BQ78">
            <v>86.090491395433347</v>
          </cell>
          <cell r="BR78">
            <v>86.1123906637754</v>
          </cell>
          <cell r="BS78">
            <v>86.13429550274374</v>
          </cell>
          <cell r="BT78">
            <v>86.156205913755386</v>
          </cell>
          <cell r="BU78">
            <v>86.17812189822773</v>
          </cell>
        </row>
        <row r="79">
          <cell r="A79" t="str">
            <v>Iran GDP</v>
          </cell>
          <cell r="B79" t="str">
            <v>Billion $</v>
          </cell>
          <cell r="C79">
            <v>103.06881177651196</v>
          </cell>
          <cell r="D79">
            <v>98.063568516232294</v>
          </cell>
          <cell r="E79">
            <v>99.046645472597589</v>
          </cell>
          <cell r="F79">
            <v>117.32652358993539</v>
          </cell>
          <cell r="G79">
            <v>107.33001408931599</v>
          </cell>
          <cell r="H79">
            <v>108.56553920012992</v>
          </cell>
          <cell r="I79">
            <v>98.448928715736571</v>
          </cell>
          <cell r="J79">
            <v>95.408832733072671</v>
          </cell>
          <cell r="K79">
            <v>84.998683104003192</v>
          </cell>
          <cell r="L79">
            <v>92.745754189824609</v>
          </cell>
          <cell r="M79">
            <v>105.44058193985568</v>
          </cell>
          <cell r="N79">
            <v>118.72014234556939</v>
          </cell>
          <cell r="O79">
            <v>123.76701899861447</v>
          </cell>
          <cell r="P79">
            <v>121.8167070778612</v>
          </cell>
          <cell r="Q79">
            <v>121.38967645716836</v>
          </cell>
          <cell r="R79">
            <v>124.60976366658373</v>
          </cell>
          <cell r="S79">
            <v>133.4579773429171</v>
          </cell>
          <cell r="T79">
            <v>137.97526672730945</v>
          </cell>
          <cell r="U79">
            <v>141.75660500479719</v>
          </cell>
          <cell r="V79">
            <v>144.49791225083061</v>
          </cell>
          <cell r="W79">
            <v>151.92967948781222</v>
          </cell>
          <cell r="X79">
            <v>157.50460735530541</v>
          </cell>
          <cell r="Y79">
            <v>170.35655173114674</v>
          </cell>
          <cell r="Z79">
            <v>184.08520368537188</v>
          </cell>
          <cell r="AA79">
            <v>195.25368699873781</v>
          </cell>
          <cell r="AB79">
            <v>204.34465056311001</v>
          </cell>
          <cell r="AC79">
            <v>217.03733906733342</v>
          </cell>
          <cell r="AD79">
            <v>230.85569556096459</v>
          </cell>
          <cell r="AE79">
            <v>232.185581709757</v>
          </cell>
          <cell r="AF79">
            <v>241.35712904217667</v>
          </cell>
          <cell r="AG79">
            <v>255.59365219261306</v>
          </cell>
          <cell r="AH79">
            <v>260.97213702966326</v>
          </cell>
          <cell r="AI79">
            <v>252.18963881978024</v>
          </cell>
          <cell r="AJ79">
            <v>245.08880899033485</v>
          </cell>
          <cell r="AK79">
            <v>246.48052718536383</v>
          </cell>
          <cell r="AL79">
            <v>250.40724050972659</v>
          </cell>
          <cell r="AM79">
            <v>258.75640578062036</v>
          </cell>
          <cell r="AN79">
            <v>267.26979653882171</v>
          </cell>
          <cell r="AO79">
            <v>275.82980328652263</v>
          </cell>
          <cell r="AP79">
            <v>284.79160147618455</v>
          </cell>
          <cell r="AQ79">
            <v>293.59196627630155</v>
          </cell>
          <cell r="AR79">
            <v>301.51329773698319</v>
          </cell>
          <cell r="AS79">
            <v>309.76827505187481</v>
          </cell>
          <cell r="AT79">
            <v>318.36416719904895</v>
          </cell>
          <cell r="AU79">
            <v>326.46131565793013</v>
          </cell>
          <cell r="AV79">
            <v>335.17592954711</v>
          </cell>
          <cell r="AW79">
            <v>344.48568336801287</v>
          </cell>
          <cell r="AX79">
            <v>353.89775265153111</v>
          </cell>
          <cell r="AY79">
            <v>363.62032458527824</v>
          </cell>
          <cell r="AZ79">
            <v>373.72832686594211</v>
          </cell>
          <cell r="BA79">
            <v>383.75395889889711</v>
          </cell>
          <cell r="BB79">
            <v>393.80552202971012</v>
          </cell>
          <cell r="BC79">
            <v>404.07305368635838</v>
          </cell>
          <cell r="BD79">
            <v>414.34045109532292</v>
          </cell>
          <cell r="BE79">
            <v>424.82046169326031</v>
          </cell>
          <cell r="BF79">
            <v>435.48447834457113</v>
          </cell>
          <cell r="BG79">
            <v>446.41912324958787</v>
          </cell>
          <cell r="BH79">
            <v>457.56962532160713</v>
          </cell>
          <cell r="BI79">
            <v>468.8787879743582</v>
          </cell>
          <cell r="BJ79">
            <v>480.31326112896693</v>
          </cell>
          <cell r="BK79">
            <v>492.04079504834061</v>
          </cell>
          <cell r="BL79">
            <v>503.94569862728594</v>
          </cell>
          <cell r="BM79">
            <v>516.14655046340874</v>
          </cell>
          <cell r="BN79">
            <v>528.03402995253873</v>
          </cell>
          <cell r="BO79">
            <v>540.17096995068039</v>
          </cell>
          <cell r="BP79">
            <v>552.56080589373551</v>
          </cell>
          <cell r="BQ79">
            <v>565.20694315504647</v>
          </cell>
          <cell r="BR79">
            <v>578.11275339996018</v>
          </cell>
          <cell r="BS79">
            <v>591.28157086282943</v>
          </cell>
          <cell r="BT79">
            <v>604.71668854961763</v>
          </cell>
          <cell r="BU79">
            <v>618.42135436952776</v>
          </cell>
        </row>
        <row r="80">
          <cell r="A80">
            <v>0</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row>
        <row r="81">
          <cell r="A81" t="str">
            <v>Qatar</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row>
        <row r="82">
          <cell r="A82" t="str">
            <v>Qatar Population</v>
          </cell>
          <cell r="B82" t="str">
            <v>millions</v>
          </cell>
          <cell r="C82">
            <v>0.22944200000000001</v>
          </cell>
          <cell r="D82">
            <v>0.25114700000000001</v>
          </cell>
          <cell r="E82">
            <v>0.27690399999999998</v>
          </cell>
          <cell r="F82">
            <v>0.305141</v>
          </cell>
          <cell r="G82">
            <v>0.333625</v>
          </cell>
          <cell r="H82">
            <v>0.36063499999999998</v>
          </cell>
          <cell r="I82">
            <v>0.38585999999999998</v>
          </cell>
          <cell r="J82">
            <v>0.409551</v>
          </cell>
          <cell r="K82">
            <v>0.43126100000000001</v>
          </cell>
          <cell r="L82">
            <v>0.45060600000000001</v>
          </cell>
          <cell r="M82">
            <v>0.47372199999999998</v>
          </cell>
          <cell r="N82">
            <v>0.48292600000000002</v>
          </cell>
          <cell r="O82">
            <v>0.48820400000000003</v>
          </cell>
          <cell r="P82">
            <v>0.49142000000000002</v>
          </cell>
          <cell r="Q82">
            <v>0.49512600000000001</v>
          </cell>
          <cell r="R82">
            <v>0.50137100000000001</v>
          </cell>
          <cell r="S82">
            <v>0.51242200000000004</v>
          </cell>
          <cell r="T82">
            <v>0.52878700000000001</v>
          </cell>
          <cell r="U82">
            <v>0.55733900000000003</v>
          </cell>
          <cell r="V82">
            <v>0.58627499999999999</v>
          </cell>
          <cell r="W82">
            <v>0.61671799999999999</v>
          </cell>
          <cell r="X82">
            <v>0.64874600000000004</v>
          </cell>
          <cell r="Y82">
            <v>0.682434226677752</v>
          </cell>
          <cell r="Z82">
            <v>0.71776700000000004</v>
          </cell>
          <cell r="AA82">
            <v>0.76094692963658705</v>
          </cell>
          <cell r="AB82">
            <v>0.88845151346223405</v>
          </cell>
          <cell r="AC82">
            <v>1.0417335049207901</v>
          </cell>
          <cell r="AD82">
            <v>1.2262103086512</v>
          </cell>
          <cell r="AE82">
            <v>1.4484458287650701</v>
          </cell>
          <cell r="AF82">
            <v>1.6388290000000001</v>
          </cell>
          <cell r="AG82">
            <v>1.6287765000000001</v>
          </cell>
          <cell r="AH82">
            <v>1.7122438846919299</v>
          </cell>
          <cell r="AI82">
            <v>1.81095668162031</v>
          </cell>
          <cell r="AJ82">
            <v>1.92841084562799</v>
          </cell>
          <cell r="AK82">
            <v>2.0691167895027198</v>
          </cell>
          <cell r="AL82">
            <v>2.1446030458453702</v>
          </cell>
          <cell r="AM82">
            <v>2.1812876255823599</v>
          </cell>
          <cell r="AN82">
            <v>2.21917177873285</v>
          </cell>
          <cell r="AO82">
            <v>2.25686919090341</v>
          </cell>
          <cell r="AP82">
            <v>2.29110292715793</v>
          </cell>
          <cell r="AQ82">
            <v>2.3196669118520501</v>
          </cell>
          <cell r="AR82">
            <v>2.3430243048173698</v>
          </cell>
          <cell r="AS82">
            <v>2.3631606796371898</v>
          </cell>
          <cell r="AT82">
            <v>2.3810445573261201</v>
          </cell>
          <cell r="AU82">
            <v>2.3978755112976602</v>
          </cell>
          <cell r="AV82">
            <v>2.4145745860460699</v>
          </cell>
          <cell r="AW82">
            <v>2.4315933360313302</v>
          </cell>
          <cell r="AX82">
            <v>2.4489391464899199</v>
          </cell>
          <cell r="AY82">
            <v>2.4665286697528401</v>
          </cell>
          <cell r="AZ82">
            <v>2.48408021179951</v>
          </cell>
          <cell r="BA82">
            <v>2.5013848759404902</v>
          </cell>
          <cell r="BB82">
            <v>2.5185038541353202</v>
          </cell>
          <cell r="BC82">
            <v>2.5355827410463201</v>
          </cell>
          <cell r="BD82">
            <v>2.5525656198828899</v>
          </cell>
          <cell r="BE82">
            <v>2.5693712530435802</v>
          </cell>
          <cell r="BF82">
            <v>2.5859173478931798</v>
          </cell>
          <cell r="BG82">
            <v>2.6021722534181202</v>
          </cell>
          <cell r="BH82">
            <v>2.6180906031656601</v>
          </cell>
          <cell r="BI82">
            <v>2.6335647836897298</v>
          </cell>
          <cell r="BJ82">
            <v>2.6484629157672099</v>
          </cell>
          <cell r="BK82">
            <v>2.6626763309182402</v>
          </cell>
          <cell r="BL82">
            <v>2.6761353969130299</v>
          </cell>
          <cell r="BM82">
            <v>2.6887968573663898</v>
          </cell>
          <cell r="BN82">
            <v>2.70060163038635</v>
          </cell>
          <cell r="BO82">
            <v>2.7124582305518499</v>
          </cell>
          <cell r="BP82">
            <v>2.7243668854024623</v>
          </cell>
          <cell r="BQ82">
            <v>2.7363278234767399</v>
          </cell>
          <cell r="BR82">
            <v>2.7483412743166014</v>
          </cell>
          <cell r="BS82">
            <v>2.760407468471735</v>
          </cell>
          <cell r="BT82">
            <v>2.7725266375040243</v>
          </cell>
          <cell r="BU82">
            <v>2.7846990139919923</v>
          </cell>
        </row>
        <row r="83">
          <cell r="A83" t="str">
            <v>Qatar GDP</v>
          </cell>
          <cell r="B83" t="str">
            <v>Billion $</v>
          </cell>
          <cell r="C83">
            <v>13.094862746522795</v>
          </cell>
          <cell r="D83">
            <v>13.215046295049913</v>
          </cell>
          <cell r="E83">
            <v>12.205878599635435</v>
          </cell>
          <cell r="F83">
            <v>11.823816501788526</v>
          </cell>
          <cell r="G83">
            <v>12.233937015633984</v>
          </cell>
          <cell r="H83">
            <v>11.871048168719419</v>
          </cell>
          <cell r="I83">
            <v>12.435022330290254</v>
          </cell>
          <cell r="J83">
            <v>12.200266916435726</v>
          </cell>
          <cell r="K83">
            <v>13.050904561458402</v>
          </cell>
          <cell r="L83">
            <v>13.944097470745545</v>
          </cell>
          <cell r="M83">
            <v>14.391161565655759</v>
          </cell>
          <cell r="N83">
            <v>14.24806364406316</v>
          </cell>
          <cell r="O83">
            <v>15.945130171708733</v>
          </cell>
          <cell r="P83">
            <v>15.736094972519542</v>
          </cell>
          <cell r="Q83">
            <v>15.937180287175808</v>
          </cell>
          <cell r="R83">
            <v>16.836920160195945</v>
          </cell>
          <cell r="S83">
            <v>17.551006847359016</v>
          </cell>
          <cell r="T83">
            <v>22.696452701226253</v>
          </cell>
          <cell r="U83">
            <v>25.349375933889057</v>
          </cell>
          <cell r="V83">
            <v>26.489015263696789</v>
          </cell>
          <cell r="W83">
            <v>28.89268623423915</v>
          </cell>
          <cell r="X83">
            <v>29.854154622456093</v>
          </cell>
          <cell r="Y83">
            <v>31.983788396745961</v>
          </cell>
          <cell r="Z83">
            <v>33.100045713221569</v>
          </cell>
          <cell r="AA83">
            <v>39.994466164331691</v>
          </cell>
          <cell r="AB83">
            <v>43.040070929687701</v>
          </cell>
          <cell r="AC83">
            <v>51.046881136345696</v>
          </cell>
          <cell r="AD83">
            <v>64.706531459313169</v>
          </cell>
          <cell r="AE83">
            <v>81.15775645298524</v>
          </cell>
          <cell r="AF83">
            <v>88.174523902101839</v>
          </cell>
          <cell r="AG83">
            <v>102.92532087542413</v>
          </cell>
          <cell r="AH83">
            <v>118.15826836498701</v>
          </cell>
          <cell r="AI83">
            <v>123.58791398571037</v>
          </cell>
          <cell r="AJ83">
            <v>128.75970601524605</v>
          </cell>
          <cell r="AK83">
            <v>134.93901286440413</v>
          </cell>
          <cell r="AL83">
            <v>142.00302820390817</v>
          </cell>
          <cell r="AM83">
            <v>148.81917355769593</v>
          </cell>
          <cell r="AN83">
            <v>155.81962748184978</v>
          </cell>
          <cell r="AO83">
            <v>162.81954377114278</v>
          </cell>
          <cell r="AP83">
            <v>169.80477182808895</v>
          </cell>
          <cell r="AQ83">
            <v>176.76185697035038</v>
          </cell>
          <cell r="AR83">
            <v>183.67808581483661</v>
          </cell>
          <cell r="AS83">
            <v>190.54152066793162</v>
          </cell>
          <cell r="AT83">
            <v>197.34102366387856</v>
          </cell>
          <cell r="AU83">
            <v>204.06627146005772</v>
          </cell>
          <cell r="AV83">
            <v>210.70776133970486</v>
          </cell>
          <cell r="AW83">
            <v>217.53454409975052</v>
          </cell>
          <cell r="AX83">
            <v>224.55079395754319</v>
          </cell>
          <cell r="AY83">
            <v>231.76075094400639</v>
          </cell>
          <cell r="AZ83">
            <v>239.16872124522271</v>
          </cell>
          <cell r="BA83">
            <v>246.77907752967792</v>
          </cell>
          <cell r="BB83">
            <v>254.59625926084175</v>
          </cell>
          <cell r="BC83">
            <v>262.62477299478292</v>
          </cell>
          <cell r="BD83">
            <v>270.86919266249424</v>
          </cell>
          <cell r="BE83">
            <v>279.33415983663377</v>
          </cell>
          <cell r="BF83">
            <v>288.02438398236967</v>
          </cell>
          <cell r="BG83">
            <v>296.94464269204019</v>
          </cell>
          <cell r="BH83">
            <v>306.09978190333152</v>
          </cell>
          <cell r="BI83">
            <v>315.49471610068855</v>
          </cell>
          <cell r="BJ83">
            <v>325.13442849967839</v>
          </cell>
          <cell r="BK83">
            <v>335.02397121402686</v>
          </cell>
          <cell r="BL83">
            <v>345.16846540506111</v>
          </cell>
          <cell r="BM83">
            <v>355.57310141329464</v>
          </cell>
          <cell r="BN83">
            <v>366.24313887189271</v>
          </cell>
          <cell r="BO83">
            <v>377.21138236161352</v>
          </cell>
          <cell r="BP83">
            <v>388.48437951412524</v>
          </cell>
          <cell r="BQ83">
            <v>400.06872947045827</v>
          </cell>
          <cell r="BR83">
            <v>411.97107864950686</v>
          </cell>
          <cell r="BS83">
            <v>424.1981162875623</v>
          </cell>
          <cell r="BT83">
            <v>436.75656974736768</v>
          </cell>
          <cell r="BU83">
            <v>449.65319959563982</v>
          </cell>
        </row>
        <row r="84">
          <cell r="A84">
            <v>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row>
        <row r="85">
          <cell r="A85" t="str">
            <v>Oman</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row>
        <row r="86">
          <cell r="A86" t="str">
            <v>Oman Population</v>
          </cell>
          <cell r="B86" t="str">
            <v>millions</v>
          </cell>
          <cell r="C86">
            <v>1.187441</v>
          </cell>
          <cell r="D86">
            <v>1.2524839999999999</v>
          </cell>
          <cell r="E86">
            <v>1.3206009999999999</v>
          </cell>
          <cell r="F86">
            <v>1.390309</v>
          </cell>
          <cell r="G86">
            <v>1.459695</v>
          </cell>
          <cell r="H86">
            <v>1.5273680000000001</v>
          </cell>
          <cell r="I86">
            <v>1.5923719999999999</v>
          </cell>
          <cell r="J86">
            <v>1.654936</v>
          </cell>
          <cell r="K86">
            <v>1.7163619999999999</v>
          </cell>
          <cell r="L86">
            <v>1.7786280000000001</v>
          </cell>
          <cell r="M86">
            <v>1.868055</v>
          </cell>
          <cell r="N86">
            <v>1.9470419999999999</v>
          </cell>
          <cell r="O86">
            <v>2.031377</v>
          </cell>
          <cell r="P86">
            <v>2.1133980000000001</v>
          </cell>
          <cell r="Q86">
            <v>2.1826189999999999</v>
          </cell>
          <cell r="R86">
            <v>2.2320180000000001</v>
          </cell>
          <cell r="S86">
            <v>2.2587299999999999</v>
          </cell>
          <cell r="T86">
            <v>2.2664689999999998</v>
          </cell>
          <cell r="U86">
            <v>2.262969</v>
          </cell>
          <cell r="V86">
            <v>2.259398</v>
          </cell>
          <cell r="W86">
            <v>2.2641629999999999</v>
          </cell>
          <cell r="X86">
            <v>2.2791709999999998</v>
          </cell>
          <cell r="Y86">
            <v>2.3028740000000001</v>
          </cell>
          <cell r="Z86">
            <v>2.3359670000000001</v>
          </cell>
          <cell r="AA86">
            <v>2.378336</v>
          </cell>
          <cell r="AB86">
            <v>2.4295100000000001</v>
          </cell>
          <cell r="AC86">
            <v>2.4906199999999998</v>
          </cell>
          <cell r="AD86">
            <v>2.5611869999999999</v>
          </cell>
          <cell r="AE86">
            <v>2.6369630000000002</v>
          </cell>
          <cell r="AF86">
            <v>2.7121409999999999</v>
          </cell>
          <cell r="AG86">
            <v>2.782435</v>
          </cell>
          <cell r="AH86">
            <v>2.8461449999999999</v>
          </cell>
          <cell r="AI86">
            <v>2.9040370000000002</v>
          </cell>
          <cell r="AJ86">
            <v>2.9573330000000002</v>
          </cell>
          <cell r="AK86">
            <v>3.0083009999999999</v>
          </cell>
          <cell r="AL86">
            <v>3.0585740000000001</v>
          </cell>
          <cell r="AM86">
            <v>3.1082160000000001</v>
          </cell>
          <cell r="AN86">
            <v>3.156425</v>
          </cell>
          <cell r="AO86">
            <v>3.202998</v>
          </cell>
          <cell r="AP86">
            <v>3.2475930000000002</v>
          </cell>
          <cell r="AQ86">
            <v>3.2899639999999999</v>
          </cell>
          <cell r="AR86">
            <v>3.330104</v>
          </cell>
          <cell r="AS86">
            <v>3.3681390000000002</v>
          </cell>
          <cell r="AT86">
            <v>3.4041070000000002</v>
          </cell>
          <cell r="AU86">
            <v>3.438078</v>
          </cell>
          <cell r="AV86">
            <v>3.4701110000000002</v>
          </cell>
          <cell r="AW86">
            <v>3.5002179999999998</v>
          </cell>
          <cell r="AX86">
            <v>3.5284230000000001</v>
          </cell>
          <cell r="AY86">
            <v>3.5548289999999998</v>
          </cell>
          <cell r="AZ86">
            <v>3.5795650000000001</v>
          </cell>
          <cell r="BA86">
            <v>3.6027269999999998</v>
          </cell>
          <cell r="BB86">
            <v>3.6243629999999998</v>
          </cell>
          <cell r="BC86">
            <v>3.6444749999999999</v>
          </cell>
          <cell r="BD86">
            <v>3.6630579999999999</v>
          </cell>
          <cell r="BE86">
            <v>3.6800850000000001</v>
          </cell>
          <cell r="BF86">
            <v>3.695538</v>
          </cell>
          <cell r="BG86">
            <v>3.7094339999999999</v>
          </cell>
          <cell r="BH86">
            <v>3.7217889999999998</v>
          </cell>
          <cell r="BI86">
            <v>3.732577</v>
          </cell>
          <cell r="BJ86">
            <v>3.7417600000000002</v>
          </cell>
          <cell r="BK86">
            <v>3.749317</v>
          </cell>
          <cell r="BL86">
            <v>3.7552590000000001</v>
          </cell>
          <cell r="BM86">
            <v>3.7596080000000001</v>
          </cell>
          <cell r="BN86">
            <v>3.762372</v>
          </cell>
          <cell r="BO86">
            <v>3.7651380320458943</v>
          </cell>
          <cell r="BP86">
            <v>3.7679060976316081</v>
          </cell>
          <cell r="BQ86">
            <v>3.7706761982521657</v>
          </cell>
          <cell r="BR86">
            <v>3.7734483354036903</v>
          </cell>
          <cell r="BS86">
            <v>3.7762225105834046</v>
          </cell>
          <cell r="BT86">
            <v>3.7789987252896324</v>
          </cell>
          <cell r="BU86">
            <v>3.7817769810217992</v>
          </cell>
        </row>
        <row r="87">
          <cell r="A87" t="str">
            <v>Oman GDP</v>
          </cell>
          <cell r="B87" t="str">
            <v>Billion $</v>
          </cell>
          <cell r="C87">
            <v>7.7075271308026441</v>
          </cell>
          <cell r="D87">
            <v>9.0495604218299857</v>
          </cell>
          <cell r="E87">
            <v>10.097860282362866</v>
          </cell>
          <cell r="F87">
            <v>11.402284268675359</v>
          </cell>
          <cell r="G87">
            <v>12.987587872478491</v>
          </cell>
          <cell r="H87">
            <v>14.873289846852128</v>
          </cell>
          <cell r="I87">
            <v>15.191778769057628</v>
          </cell>
          <cell r="J87">
            <v>14.585745289285438</v>
          </cell>
          <cell r="K87">
            <v>15.350785196586232</v>
          </cell>
          <cell r="L87">
            <v>15.808761793240473</v>
          </cell>
          <cell r="M87">
            <v>17.133656666929383</v>
          </cell>
          <cell r="N87">
            <v>18.168150580161889</v>
          </cell>
          <cell r="O87">
            <v>19.711560274915566</v>
          </cell>
          <cell r="P87">
            <v>20.922675100163392</v>
          </cell>
          <cell r="Q87">
            <v>21.727228580772191</v>
          </cell>
          <cell r="R87">
            <v>22.776480575601656</v>
          </cell>
          <cell r="S87">
            <v>23.435833575982222</v>
          </cell>
          <cell r="T87">
            <v>24.883553773929766</v>
          </cell>
          <cell r="U87">
            <v>25.556236654462463</v>
          </cell>
          <cell r="V87">
            <v>25.400577135687112</v>
          </cell>
          <cell r="W87">
            <v>26.577618976289799</v>
          </cell>
          <cell r="X87">
            <v>28.058872113859842</v>
          </cell>
          <cell r="Y87">
            <v>28.638152971402828</v>
          </cell>
          <cell r="Z87">
            <v>28.739082887686401</v>
          </cell>
          <cell r="AA87">
            <v>29.718884927101129</v>
          </cell>
          <cell r="AB87">
            <v>30.904811443433001</v>
          </cell>
          <cell r="AC87">
            <v>32.613867666699399</v>
          </cell>
          <cell r="AD87">
            <v>34.807316410721072</v>
          </cell>
          <cell r="AE87">
            <v>39.389321377777378</v>
          </cell>
          <cell r="AF87">
            <v>40.677243971480316</v>
          </cell>
          <cell r="AG87">
            <v>42.950299410035498</v>
          </cell>
          <cell r="AH87">
            <v>43.075395644302446</v>
          </cell>
          <cell r="AI87">
            <v>45.663207153283246</v>
          </cell>
          <cell r="AJ87">
            <v>48.246711492956031</v>
          </cell>
          <cell r="AK87">
            <v>50.946416110477195</v>
          </cell>
          <cell r="AL87">
            <v>53.622073107566187</v>
          </cell>
          <cell r="AM87">
            <v>56.277789321628489</v>
          </cell>
          <cell r="AN87">
            <v>59.003554729626856</v>
          </cell>
          <cell r="AO87">
            <v>61.70657498267888</v>
          </cell>
          <cell r="AP87">
            <v>64.455576391840594</v>
          </cell>
          <cell r="AQ87">
            <v>67.205920404059484</v>
          </cell>
          <cell r="AR87">
            <v>70.128437765462564</v>
          </cell>
          <cell r="AS87">
            <v>73.226060605069236</v>
          </cell>
          <cell r="AT87">
            <v>76.290083752012222</v>
          </cell>
          <cell r="AU87">
            <v>79.454399943503759</v>
          </cell>
          <cell r="AV87">
            <v>82.798884783543244</v>
          </cell>
          <cell r="AW87">
            <v>86.116151792692492</v>
          </cell>
          <cell r="AX87">
            <v>89.499601293727338</v>
          </cell>
          <cell r="AY87">
            <v>93.06081223877824</v>
          </cell>
          <cell r="AZ87">
            <v>96.731758106837006</v>
          </cell>
          <cell r="BA87">
            <v>100.32034007698776</v>
          </cell>
          <cell r="BB87">
            <v>104.07230434806334</v>
          </cell>
          <cell r="BC87">
            <v>107.85819005344543</v>
          </cell>
          <cell r="BD87">
            <v>111.62215367699676</v>
          </cell>
          <cell r="BE87">
            <v>115.50930641354884</v>
          </cell>
          <cell r="BF87">
            <v>119.54140155888814</v>
          </cell>
          <cell r="BG87">
            <v>123.67251702187347</v>
          </cell>
          <cell r="BH87">
            <v>127.90365691437387</v>
          </cell>
          <cell r="BI87">
            <v>132.23579549630813</v>
          </cell>
          <cell r="BJ87">
            <v>136.66987632987031</v>
          </cell>
          <cell r="BK87">
            <v>141.20681146242131</v>
          </cell>
          <cell r="BL87">
            <v>145.84748063892442</v>
          </cell>
          <cell r="BM87">
            <v>150.59273054474278</v>
          </cell>
          <cell r="BN87">
            <v>155.44337407955669</v>
          </cell>
          <cell r="BO87">
            <v>160.44024473852963</v>
          </cell>
          <cell r="BP87">
            <v>165.58691366521475</v>
          </cell>
          <cell r="BQ87">
            <v>170.88699369414496</v>
          </cell>
          <cell r="BR87">
            <v>176.3441374899495</v>
          </cell>
          <cell r="BS87">
            <v>181.96203555415241</v>
          </cell>
          <cell r="BT87">
            <v>187.74441409757273</v>
          </cell>
          <cell r="BU87">
            <v>193.69503277646797</v>
          </cell>
        </row>
        <row r="88">
          <cell r="A88">
            <v>0</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row>
        <row r="89">
          <cell r="A89" t="str">
            <v>UAE</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row>
        <row r="90">
          <cell r="A90" t="str">
            <v>UAE Population</v>
          </cell>
          <cell r="B90" t="str">
            <v>millions</v>
          </cell>
          <cell r="C90">
            <v>1.0152000000000001</v>
          </cell>
          <cell r="D90">
            <v>1.1012310000000001</v>
          </cell>
          <cell r="E90">
            <v>1.1804410000000001</v>
          </cell>
          <cell r="F90">
            <v>1.2556290000000001</v>
          </cell>
          <cell r="G90">
            <v>1.331175</v>
          </cell>
          <cell r="H90">
            <v>1.4103760000000001</v>
          </cell>
          <cell r="I90">
            <v>1.4943219999999999</v>
          </cell>
          <cell r="J90">
            <v>1.5824100000000001</v>
          </cell>
          <cell r="K90">
            <v>1.6743490000000001</v>
          </cell>
          <cell r="L90">
            <v>1.769347</v>
          </cell>
          <cell r="M90">
            <v>1.8086420000000001</v>
          </cell>
          <cell r="N90">
            <v>1.9098120000000001</v>
          </cell>
          <cell r="O90">
            <v>2.0140950000000002</v>
          </cell>
          <cell r="P90">
            <v>2.1217039999999998</v>
          </cell>
          <cell r="Q90">
            <v>2.23298</v>
          </cell>
          <cell r="R90">
            <v>2.3485390000000002</v>
          </cell>
          <cell r="S90">
            <v>2.473983</v>
          </cell>
          <cell r="T90">
            <v>2.6116100000000002</v>
          </cell>
          <cell r="U90">
            <v>2.7554970000000001</v>
          </cell>
          <cell r="V90">
            <v>2.8970379999999998</v>
          </cell>
          <cell r="W90">
            <v>3.0334910000000002</v>
          </cell>
          <cell r="X90">
            <v>3.1494399999999998</v>
          </cell>
          <cell r="Y90">
            <v>3.2546909999999998</v>
          </cell>
          <cell r="Z90">
            <v>3.4009589999999998</v>
          </cell>
          <cell r="AA90">
            <v>3.658042</v>
          </cell>
          <cell r="AB90">
            <v>4.0693489999999999</v>
          </cell>
          <cell r="AC90">
            <v>4.6627280000000004</v>
          </cell>
          <cell r="AD90">
            <v>5.4055410000000004</v>
          </cell>
          <cell r="AE90">
            <v>6.2066229999999996</v>
          </cell>
          <cell r="AF90">
            <v>6.938815</v>
          </cell>
          <cell r="AG90">
            <v>7.5116899999999998</v>
          </cell>
          <cell r="AH90">
            <v>7.890924</v>
          </cell>
          <cell r="AI90">
            <v>8.1058730000000008</v>
          </cell>
          <cell r="AJ90">
            <v>8.2079400000000007</v>
          </cell>
          <cell r="AK90">
            <v>8.2776320000000005</v>
          </cell>
          <cell r="AL90">
            <v>8.3742610000000006</v>
          </cell>
          <cell r="AM90">
            <v>8.5108529999999991</v>
          </cell>
          <cell r="AN90">
            <v>8.6696659999999994</v>
          </cell>
          <cell r="AO90">
            <v>8.8431080000000009</v>
          </cell>
          <cell r="AP90">
            <v>9.0150050000000004</v>
          </cell>
          <cell r="AQ90">
            <v>9.1737920000000006</v>
          </cell>
          <cell r="AR90">
            <v>9.3206570000000006</v>
          </cell>
          <cell r="AS90">
            <v>9.4626839999999994</v>
          </cell>
          <cell r="AT90">
            <v>9.6005059999999993</v>
          </cell>
          <cell r="AU90">
            <v>9.7350680000000001</v>
          </cell>
          <cell r="AV90">
            <v>9.8670740000000006</v>
          </cell>
          <cell r="AW90">
            <v>9.996696</v>
          </cell>
          <cell r="AX90">
            <v>10.12377</v>
          </cell>
          <cell r="AY90">
            <v>10.24826</v>
          </cell>
          <cell r="AZ90">
            <v>10.370037</v>
          </cell>
          <cell r="BA90">
            <v>10.488999</v>
          </cell>
          <cell r="BB90">
            <v>10.605131</v>
          </cell>
          <cell r="BC90">
            <v>10.718467</v>
          </cell>
          <cell r="BD90">
            <v>10.828991</v>
          </cell>
          <cell r="BE90">
            <v>10.936688999999999</v>
          </cell>
          <cell r="BF90">
            <v>11.041503000000001</v>
          </cell>
          <cell r="BG90">
            <v>11.143368000000001</v>
          </cell>
          <cell r="BH90">
            <v>11.242146999999999</v>
          </cell>
          <cell r="BI90">
            <v>11.337624999999999</v>
          </cell>
          <cell r="BJ90">
            <v>11.429537</v>
          </cell>
          <cell r="BK90">
            <v>11.517642</v>
          </cell>
          <cell r="BL90">
            <v>11.601705000000001</v>
          </cell>
          <cell r="BM90">
            <v>11.681571999999999</v>
          </cell>
          <cell r="BN90">
            <v>11.757168999999999</v>
          </cell>
          <cell r="BO90">
            <v>11.833255224088076</v>
          </cell>
          <cell r="BP90">
            <v>11.909833838265635</v>
          </cell>
          <cell r="BQ90">
            <v>11.986908029022784</v>
          </cell>
          <cell r="BR90">
            <v>12.064481003470918</v>
          </cell>
          <cell r="BS90">
            <v>12.142555989476175</v>
          </cell>
          <cell r="BT90">
            <v>12.221136235793745</v>
          </cell>
          <cell r="BU90">
            <v>12.300225012203059</v>
          </cell>
        </row>
        <row r="91">
          <cell r="A91" t="str">
            <v>UAE GDP</v>
          </cell>
          <cell r="B91" t="str">
            <v>Billion $</v>
          </cell>
          <cell r="C91">
            <v>85.667459045707687</v>
          </cell>
          <cell r="D91">
            <v>88.101664493339499</v>
          </cell>
          <cell r="E91">
            <v>80.833043454920727</v>
          </cell>
          <cell r="F91">
            <v>76.769188098938358</v>
          </cell>
          <cell r="G91">
            <v>80.0851467564339</v>
          </cell>
          <cell r="H91">
            <v>78.171494408601134</v>
          </cell>
          <cell r="I91">
            <v>63.346708714731726</v>
          </cell>
          <cell r="J91">
            <v>67.311411099323792</v>
          </cell>
          <cell r="K91">
            <v>65.696634136681794</v>
          </cell>
          <cell r="L91">
            <v>74.587114492841906</v>
          </cell>
          <cell r="M91">
            <v>88.257234132393464</v>
          </cell>
          <cell r="N91">
            <v>89.016338422762516</v>
          </cell>
          <cell r="O91">
            <v>91.994185668284175</v>
          </cell>
          <cell r="P91">
            <v>93.154322438967966</v>
          </cell>
          <cell r="Q91">
            <v>99.578315063831766</v>
          </cell>
          <cell r="R91">
            <v>106.23778347120204</v>
          </cell>
          <cell r="S91">
            <v>112.39803539340558</v>
          </cell>
          <cell r="T91">
            <v>121.60372969779701</v>
          </cell>
          <cell r="U91">
            <v>121.95908801451019</v>
          </cell>
          <cell r="V91">
            <v>125.49840589392491</v>
          </cell>
          <cell r="W91">
            <v>139.11854448694007</v>
          </cell>
          <cell r="X91">
            <v>141.06470387013519</v>
          </cell>
          <cell r="Y91">
            <v>144.49733692790713</v>
          </cell>
          <cell r="Z91">
            <v>157.21393791661504</v>
          </cell>
          <cell r="AA91">
            <v>172.25385057615745</v>
          </cell>
          <cell r="AB91">
            <v>180.61701028588399</v>
          </cell>
          <cell r="AC91">
            <v>198.38480992206007</v>
          </cell>
          <cell r="AD91">
            <v>204.70220123143272</v>
          </cell>
          <cell r="AE91">
            <v>211.23591138032975</v>
          </cell>
          <cell r="AF91">
            <v>201.08836647992999</v>
          </cell>
          <cell r="AG91">
            <v>203.66491220418871</v>
          </cell>
          <cell r="AH91">
            <v>212.14986828584577</v>
          </cell>
          <cell r="AI91">
            <v>221.01161459359776</v>
          </cell>
          <cell r="AJ91">
            <v>226.97783846233267</v>
          </cell>
          <cell r="AK91">
            <v>234.61852747150118</v>
          </cell>
          <cell r="AL91">
            <v>244.40852364040657</v>
          </cell>
          <cell r="AM91">
            <v>256.38737132712333</v>
          </cell>
          <cell r="AN91">
            <v>269.81845360724878</v>
          </cell>
          <cell r="AO91">
            <v>281.61841277007682</v>
          </cell>
          <cell r="AP91">
            <v>292.8759259312634</v>
          </cell>
          <cell r="AQ91">
            <v>303.47060982710718</v>
          </cell>
          <cell r="AR91">
            <v>314.1344248994418</v>
          </cell>
          <cell r="AS91">
            <v>325.07637424337264</v>
          </cell>
          <cell r="AT91">
            <v>336.30037728071693</v>
          </cell>
          <cell r="AU91">
            <v>347.81031366344462</v>
          </cell>
          <cell r="AV91">
            <v>359.61002070809042</v>
          </cell>
          <cell r="AW91">
            <v>371.70329085164474</v>
          </cell>
          <cell r="AX91">
            <v>384.09386913151167</v>
          </cell>
          <cell r="AY91">
            <v>396.78545069217154</v>
          </cell>
          <cell r="AZ91">
            <v>409.78167832103424</v>
          </cell>
          <cell r="BA91">
            <v>423.0861400160266</v>
          </cell>
          <cell r="BB91">
            <v>436.70236658728277</v>
          </cell>
          <cell r="BC91">
            <v>450.63382929536363</v>
          </cell>
          <cell r="BD91">
            <v>464.88393752826948</v>
          </cell>
          <cell r="BE91">
            <v>479.45603651951103</v>
          </cell>
          <cell r="BF91">
            <v>494.3534051094087</v>
          </cell>
          <cell r="BG91">
            <v>509.57925355173148</v>
          </cell>
          <cell r="BH91">
            <v>525.13672136768253</v>
          </cell>
          <cell r="BI91">
            <v>541.02887524922801</v>
          </cell>
          <cell r="BJ91">
            <v>557.25870701361146</v>
          </cell>
          <cell r="BK91">
            <v>573.82913161087129</v>
          </cell>
          <cell r="BL91">
            <v>590.74298518609226</v>
          </cell>
          <cell r="BM91">
            <v>608.00302319800551</v>
          </cell>
          <cell r="BN91">
            <v>625.61191859550956</v>
          </cell>
          <cell r="BO91">
            <v>643.69456250488327</v>
          </cell>
          <cell r="BP91">
            <v>662.26079477420387</v>
          </cell>
          <cell r="BQ91">
            <v>681.32051337408654</v>
          </cell>
          <cell r="BR91">
            <v>700.88366746046756</v>
          </cell>
          <cell r="BS91">
            <v>720.9602501058032</v>
          </cell>
          <cell r="BT91">
            <v>741.56029069806357</v>
          </cell>
          <cell r="BU91">
            <v>762.69384700760838</v>
          </cell>
        </row>
        <row r="92">
          <cell r="A92">
            <v>0</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row>
        <row r="93">
          <cell r="A93" t="str">
            <v>Canada</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row>
        <row r="94">
          <cell r="A94" t="str">
            <v>Canada Population</v>
          </cell>
          <cell r="B94" t="str">
            <v>millions</v>
          </cell>
          <cell r="C94">
            <v>24.470715250000001</v>
          </cell>
          <cell r="D94">
            <v>24.784554</v>
          </cell>
          <cell r="E94">
            <v>25.0829445</v>
          </cell>
          <cell r="F94">
            <v>25.335950749999999</v>
          </cell>
          <cell r="G94">
            <v>25.576734999999999</v>
          </cell>
          <cell r="H94">
            <v>25.813199999999998</v>
          </cell>
          <cell r="I94">
            <v>26.067486500000001</v>
          </cell>
          <cell r="J94">
            <v>26.39787025</v>
          </cell>
          <cell r="K94">
            <v>26.751473749999999</v>
          </cell>
          <cell r="L94">
            <v>27.214901999999999</v>
          </cell>
          <cell r="M94">
            <v>27.632359999999998</v>
          </cell>
          <cell r="N94">
            <v>27.987111250000002</v>
          </cell>
          <cell r="O94">
            <v>28.324154249999999</v>
          </cell>
          <cell r="P94">
            <v>28.651462250000002</v>
          </cell>
          <cell r="Q94">
            <v>28.96006375</v>
          </cell>
          <cell r="R94">
            <v>29.263007000000002</v>
          </cell>
          <cell r="S94">
            <v>29.569874500000001</v>
          </cell>
          <cell r="T94">
            <v>29.8675715</v>
          </cell>
          <cell r="U94">
            <v>30.123874499999999</v>
          </cell>
          <cell r="V94">
            <v>30.367051249999999</v>
          </cell>
          <cell r="W94">
            <v>30.64740025</v>
          </cell>
          <cell r="X94">
            <v>30.970938749999998</v>
          </cell>
          <cell r="Y94">
            <v>31.30619875</v>
          </cell>
          <cell r="Z94">
            <v>31.599552249999999</v>
          </cell>
          <cell r="AA94">
            <v>31.900397999999999</v>
          </cell>
          <cell r="AB94">
            <v>32.204674249999997</v>
          </cell>
          <cell r="AC94">
            <v>32.533219750000001</v>
          </cell>
          <cell r="AD94">
            <v>32.882176999999999</v>
          </cell>
          <cell r="AE94">
            <v>33.264556499999998</v>
          </cell>
          <cell r="AF94">
            <v>33.674071249999997</v>
          </cell>
          <cell r="AG94">
            <v>34.075605750000001</v>
          </cell>
          <cell r="AH94">
            <v>34.439435500000002</v>
          </cell>
          <cell r="AI94">
            <v>34.827031249999997</v>
          </cell>
          <cell r="AJ94">
            <v>35.192474937663199</v>
          </cell>
          <cell r="AK94">
            <v>35.561906757081303</v>
          </cell>
          <cell r="AL94">
            <v>35.9426016550265</v>
          </cell>
          <cell r="AM94">
            <v>36.329813994424697</v>
          </cell>
          <cell r="AN94">
            <v>36.719424883791703</v>
          </cell>
          <cell r="AO94">
            <v>37.112574986450298</v>
          </cell>
          <cell r="AP94">
            <v>37.509599560520897</v>
          </cell>
          <cell r="AQ94">
            <v>37.909667549753003</v>
          </cell>
          <cell r="AR94">
            <v>38.309968866016099</v>
          </cell>
          <cell r="AS94">
            <v>38.709568923556198</v>
          </cell>
          <cell r="AT94">
            <v>39.108285629551602</v>
          </cell>
          <cell r="AU94">
            <v>39.505915793706301</v>
          </cell>
          <cell r="AV94">
            <v>39.902354570623899</v>
          </cell>
          <cell r="AW94">
            <v>40.297025904307198</v>
          </cell>
          <cell r="AX94">
            <v>40.689887881272099</v>
          </cell>
          <cell r="AY94">
            <v>41.0808118926251</v>
          </cell>
          <cell r="AZ94">
            <v>41.469539546135699</v>
          </cell>
          <cell r="BA94">
            <v>41.856573604430999</v>
          </cell>
          <cell r="BB94">
            <v>42.243087397743999</v>
          </cell>
          <cell r="BC94">
            <v>42.6279134816984</v>
          </cell>
          <cell r="BD94">
            <v>42.994639597674201</v>
          </cell>
          <cell r="BE94">
            <v>43.352186717848802</v>
          </cell>
          <cell r="BF94">
            <v>43.704048146916499</v>
          </cell>
          <cell r="BG94">
            <v>44.050502161193997</v>
          </cell>
          <cell r="BH94">
            <v>44.391782765765797</v>
          </cell>
          <cell r="BI94">
            <v>44.728231481565999</v>
          </cell>
          <cell r="BJ94">
            <v>45.059962148905903</v>
          </cell>
          <cell r="BK94">
            <v>45.387430129031202</v>
          </cell>
          <cell r="BL94">
            <v>45.710768235638298</v>
          </cell>
          <cell r="BM94">
            <v>46.0304444788962</v>
          </cell>
          <cell r="BN94">
            <v>46.347816003690902</v>
          </cell>
          <cell r="BO94">
            <v>46.667375747302316</v>
          </cell>
          <cell r="BP94">
            <v>46.989138797100345</v>
          </cell>
          <cell r="BQ94">
            <v>47.313120344479557</v>
          </cell>
          <cell r="BR94">
            <v>47.639335685576405</v>
          </cell>
          <cell r="BS94">
            <v>47.967800221991425</v>
          </cell>
          <cell r="BT94">
            <v>48.298529461516381</v>
          </cell>
          <cell r="BU94">
            <v>48.631539018866434</v>
          </cell>
        </row>
        <row r="95">
          <cell r="A95" t="str">
            <v>Canada GDP</v>
          </cell>
          <cell r="B95" t="str">
            <v>Billion $</v>
          </cell>
          <cell r="C95">
            <v>584.95442944605963</v>
          </cell>
          <cell r="D95">
            <v>605.44584030874194</v>
          </cell>
          <cell r="E95">
            <v>588.1361105963822</v>
          </cell>
          <cell r="F95">
            <v>604.12004240161116</v>
          </cell>
          <cell r="G95">
            <v>639.24643831004494</v>
          </cell>
          <cell r="H95">
            <v>669.80339106130941</v>
          </cell>
          <cell r="I95">
            <v>686.01787608284019</v>
          </cell>
          <cell r="J95">
            <v>715.19571841853883</v>
          </cell>
          <cell r="K95">
            <v>750.77269855396389</v>
          </cell>
          <cell r="L95">
            <v>770.43846701627979</v>
          </cell>
          <cell r="M95">
            <v>771.55831557202896</v>
          </cell>
          <cell r="N95">
            <v>755.22076160751715</v>
          </cell>
          <cell r="O95">
            <v>761.83114113023271</v>
          </cell>
          <cell r="P95">
            <v>781.77527763893886</v>
          </cell>
          <cell r="Q95">
            <v>817.46392374825632</v>
          </cell>
          <cell r="R95">
            <v>839.88096173889107</v>
          </cell>
          <cell r="S95">
            <v>854.02966766515635</v>
          </cell>
          <cell r="T95">
            <v>890.54202979634363</v>
          </cell>
          <cell r="U95">
            <v>928.00786075700853</v>
          </cell>
          <cell r="V95">
            <v>975.974317580194</v>
          </cell>
          <cell r="W95">
            <v>1025.9696719085243</v>
          </cell>
          <cell r="X95">
            <v>1043.8720525257461</v>
          </cell>
          <cell r="Y95">
            <v>1073.3134711144212</v>
          </cell>
          <cell r="Z95">
            <v>1094.7115793996682</v>
          </cell>
          <cell r="AA95">
            <v>1129.4344827652751</v>
          </cell>
          <cell r="AB95">
            <v>1164.5575546996899</v>
          </cell>
          <cell r="AC95">
            <v>1195.4363850218926</v>
          </cell>
          <cell r="AD95">
            <v>1220.3892526579052</v>
          </cell>
          <cell r="AE95">
            <v>1233.7537918414964</v>
          </cell>
          <cell r="AF95">
            <v>1199.2075938760399</v>
          </cell>
          <cell r="AG95">
            <v>1237.1776294404413</v>
          </cell>
          <cell r="AH95">
            <v>1268.924206016525</v>
          </cell>
          <cell r="AI95">
            <v>1292.2296416087979</v>
          </cell>
          <cell r="AJ95">
            <v>1312.3327545304287</v>
          </cell>
          <cell r="AK95">
            <v>1345.1535908379669</v>
          </cell>
          <cell r="AL95">
            <v>1381.6661477931898</v>
          </cell>
          <cell r="AM95">
            <v>1417.5722175260662</v>
          </cell>
          <cell r="AN95">
            <v>1454.0637334854605</v>
          </cell>
          <cell r="AO95">
            <v>1490.6068778142485</v>
          </cell>
          <cell r="AP95">
            <v>1527.282307663105</v>
          </cell>
          <cell r="AQ95">
            <v>1563.352419233828</v>
          </cell>
          <cell r="AR95">
            <v>1600.3771685782408</v>
          </cell>
          <cell r="AS95">
            <v>1637.0233748217804</v>
          </cell>
          <cell r="AT95">
            <v>1674.5879815684168</v>
          </cell>
          <cell r="AU95">
            <v>1713.1072260887433</v>
          </cell>
          <cell r="AV95">
            <v>1751.9442286108838</v>
          </cell>
          <cell r="AW95">
            <v>1791.2593293160114</v>
          </cell>
          <cell r="AX95">
            <v>1831.1339646509425</v>
          </cell>
          <cell r="AY95">
            <v>1872.2677477269676</v>
          </cell>
          <cell r="AZ95">
            <v>1914.0608153389451</v>
          </cell>
          <cell r="BA95">
            <v>1956.9686660817499</v>
          </cell>
          <cell r="BB95">
            <v>2002.7441318022991</v>
          </cell>
          <cell r="BC95">
            <v>2049.4968348846501</v>
          </cell>
          <cell r="BD95">
            <v>2094.958049436023</v>
          </cell>
          <cell r="BE95">
            <v>2141.4376092206776</v>
          </cell>
          <cell r="BF95">
            <v>2190.3156477057196</v>
          </cell>
          <cell r="BG95">
            <v>2240.546933940976</v>
          </cell>
          <cell r="BH95">
            <v>2291.110005508599</v>
          </cell>
          <cell r="BI95">
            <v>2342.8297473746702</v>
          </cell>
          <cell r="BJ95">
            <v>2394.5878695757247</v>
          </cell>
          <cell r="BK95">
            <v>2448.7896696533903</v>
          </cell>
          <cell r="BL95">
            <v>2504.2991286569763</v>
          </cell>
          <cell r="BM95">
            <v>2561.1349496938856</v>
          </cell>
          <cell r="BN95">
            <v>2619.7204853931439</v>
          </cell>
          <cell r="BO95">
            <v>2679.5263041303983</v>
          </cell>
          <cell r="BP95">
            <v>2740.5812097723933</v>
          </cell>
          <cell r="BQ95">
            <v>2802.9148917521202</v>
          </cell>
          <cell r="BR95">
            <v>2866.557956824397</v>
          </cell>
          <cell r="BS95">
            <v>2931.5419621041437</v>
          </cell>
          <cell r="BT95">
            <v>2997.899449446345</v>
          </cell>
          <cell r="BU95">
            <v>3065.6639812296671</v>
          </cell>
        </row>
        <row r="96">
          <cell r="A96">
            <v>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row>
        <row r="97">
          <cell r="A97" t="str">
            <v>United States</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row>
        <row r="98">
          <cell r="A98" t="str">
            <v>United States Population</v>
          </cell>
          <cell r="B98" t="str">
            <v>millions</v>
          </cell>
          <cell r="C98">
            <v>227.9790625</v>
          </cell>
          <cell r="D98">
            <v>230.242625</v>
          </cell>
          <cell r="E98">
            <v>232.4464375</v>
          </cell>
          <cell r="F98">
            <v>234.55725000000001</v>
          </cell>
          <cell r="G98">
            <v>236.61756249999999</v>
          </cell>
          <cell r="H98">
            <v>238.7433125</v>
          </cell>
          <cell r="I98">
            <v>240.918125</v>
          </cell>
          <cell r="J98">
            <v>243.08512500000001</v>
          </cell>
          <cell r="K98">
            <v>245.31762499999999</v>
          </cell>
          <cell r="L98">
            <v>247.69033924999999</v>
          </cell>
          <cell r="M98">
            <v>250.5958555</v>
          </cell>
          <cell r="N98">
            <v>253.946169</v>
          </cell>
          <cell r="O98">
            <v>257.35660875000002</v>
          </cell>
          <cell r="P98">
            <v>260.6879485</v>
          </cell>
          <cell r="Q98">
            <v>263.85291799999999</v>
          </cell>
          <cell r="R98">
            <v>266.979782</v>
          </cell>
          <cell r="S98">
            <v>270.11541999999997</v>
          </cell>
          <cell r="T98">
            <v>273.368379</v>
          </cell>
          <cell r="U98">
            <v>276.55313849999999</v>
          </cell>
          <cell r="V98">
            <v>279.73122174999997</v>
          </cell>
          <cell r="W98">
            <v>282.789582</v>
          </cell>
          <cell r="X98">
            <v>285.68420491197401</v>
          </cell>
          <cell r="Y98">
            <v>288.43646101057197</v>
          </cell>
          <cell r="Z98">
            <v>291.11565535916998</v>
          </cell>
          <cell r="AA98">
            <v>293.75842320776798</v>
          </cell>
          <cell r="AB98">
            <v>296.45982555636698</v>
          </cell>
          <cell r="AC98">
            <v>299.28163640496501</v>
          </cell>
          <cell r="AD98">
            <v>302.22668125356302</v>
          </cell>
          <cell r="AE98">
            <v>304.94777965648001</v>
          </cell>
          <cell r="AF98">
            <v>307.58019666000899</v>
          </cell>
          <cell r="AG98">
            <v>310.064258</v>
          </cell>
          <cell r="AH98">
            <v>312.32377424999999</v>
          </cell>
          <cell r="AI98">
            <v>314.58128970327698</v>
          </cell>
          <cell r="AJ98">
            <v>317.00846785391701</v>
          </cell>
          <cell r="AK98">
            <v>319.46407533396399</v>
          </cell>
          <cell r="AL98">
            <v>321.93670081626601</v>
          </cell>
          <cell r="AM98">
            <v>324.424279687931</v>
          </cell>
          <cell r="AN98">
            <v>326.92476872045597</v>
          </cell>
          <cell r="AO98">
            <v>329.43539194290702</v>
          </cell>
          <cell r="AP98">
            <v>331.95311746436897</v>
          </cell>
          <cell r="AQ98">
            <v>334.47400964715598</v>
          </cell>
          <cell r="AR98">
            <v>336.99347491032898</v>
          </cell>
          <cell r="AS98">
            <v>339.50715557629297</v>
          </cell>
          <cell r="AT98">
            <v>342.01140072220699</v>
          </cell>
          <cell r="AU98">
            <v>344.502837841131</v>
          </cell>
          <cell r="AV98">
            <v>346.97835492604901</v>
          </cell>
          <cell r="AW98">
            <v>349.43499985402099</v>
          </cell>
          <cell r="AX98">
            <v>351.86978391046</v>
          </cell>
          <cell r="AY98">
            <v>354.28016726543598</v>
          </cell>
          <cell r="AZ98">
            <v>356.66632725236701</v>
          </cell>
          <cell r="BA98">
            <v>359.025241292798</v>
          </cell>
          <cell r="BB98">
            <v>361.34082967608498</v>
          </cell>
          <cell r="BC98">
            <v>363.61365524038399</v>
          </cell>
          <cell r="BD98">
            <v>365.84526226990698</v>
          </cell>
          <cell r="BE98">
            <v>368.03719389039998</v>
          </cell>
          <cell r="BF98">
            <v>370.19164503271202</v>
          </cell>
          <cell r="BG98">
            <v>372.31341880529601</v>
          </cell>
          <cell r="BH98">
            <v>374.40498176892902</v>
          </cell>
          <cell r="BI98">
            <v>376.46935635794699</v>
          </cell>
          <cell r="BJ98">
            <v>378.50991392450698</v>
          </cell>
          <cell r="BK98">
            <v>380.529950213522</v>
          </cell>
          <cell r="BL98">
            <v>382.53312237471999</v>
          </cell>
          <cell r="BM98">
            <v>384.52264356400298</v>
          </cell>
          <cell r="BN98">
            <v>386.50175704446099</v>
          </cell>
          <cell r="BO98">
            <v>388.49105689556347</v>
          </cell>
          <cell r="BP98">
            <v>390.49059554590934</v>
          </cell>
          <cell r="BQ98">
            <v>392.50042569394418</v>
          </cell>
          <cell r="BR98">
            <v>394.52060030934911</v>
          </cell>
          <cell r="BS98">
            <v>396.5511726344368</v>
          </cell>
          <cell r="BT98">
            <v>398.59219618555471</v>
          </cell>
          <cell r="BU98">
            <v>400.64372475449551</v>
          </cell>
        </row>
        <row r="99">
          <cell r="A99" t="str">
            <v>United States GDP</v>
          </cell>
          <cell r="B99" t="str">
            <v>Billion $</v>
          </cell>
          <cell r="C99">
            <v>5834.0020764843675</v>
          </cell>
          <cell r="D99">
            <v>5982.0752238957366</v>
          </cell>
          <cell r="E99">
            <v>5865.9247287096932</v>
          </cell>
          <cell r="F99">
            <v>6130.9227079416805</v>
          </cell>
          <cell r="G99">
            <v>6571.495274412956</v>
          </cell>
          <cell r="H99">
            <v>6843.3873475527589</v>
          </cell>
          <cell r="I99">
            <v>7080.4842293389784</v>
          </cell>
          <cell r="J99">
            <v>7307.0151628534359</v>
          </cell>
          <cell r="K99">
            <v>7607.3828412646553</v>
          </cell>
          <cell r="L99">
            <v>7879.1749999999984</v>
          </cell>
          <cell r="M99">
            <v>8027.0249999999987</v>
          </cell>
          <cell r="N99">
            <v>8008.3249999999989</v>
          </cell>
          <cell r="O99">
            <v>8280.0249999999978</v>
          </cell>
          <cell r="P99">
            <v>8516.1749999999975</v>
          </cell>
          <cell r="Q99">
            <v>8863.1249999999982</v>
          </cell>
          <cell r="R99">
            <v>9085.9749999999985</v>
          </cell>
          <cell r="S99">
            <v>9425.8499999999985</v>
          </cell>
          <cell r="T99">
            <v>9845.9249999999975</v>
          </cell>
          <cell r="U99">
            <v>10274.749999999998</v>
          </cell>
          <cell r="V99">
            <v>10770.624999999998</v>
          </cell>
          <cell r="W99">
            <v>11216.424999999996</v>
          </cell>
          <cell r="X99">
            <v>11337.474999999997</v>
          </cell>
          <cell r="Y99">
            <v>11543.099999999997</v>
          </cell>
          <cell r="Z99">
            <v>11836.424999999997</v>
          </cell>
          <cell r="AA99">
            <v>12246.924999999999</v>
          </cell>
          <cell r="AB99">
            <v>12622.95</v>
          </cell>
          <cell r="AC99">
            <v>12958.475000000002</v>
          </cell>
          <cell r="AD99">
            <v>13206.375000000002</v>
          </cell>
          <cell r="AE99">
            <v>13162.05706375</v>
          </cell>
          <cell r="AF99">
            <v>12758.078010357098</v>
          </cell>
          <cell r="AG99">
            <v>13063.106070908296</v>
          </cell>
          <cell r="AH99">
            <v>13299.233440132626</v>
          </cell>
          <cell r="AI99">
            <v>13593.33639106487</v>
          </cell>
          <cell r="AJ99">
            <v>13862.989096671396</v>
          </cell>
          <cell r="AK99">
            <v>14249.310472892976</v>
          </cell>
          <cell r="AL99">
            <v>14706.085056018856</v>
          </cell>
          <cell r="AM99">
            <v>15122.404233228504</v>
          </cell>
          <cell r="AN99">
            <v>15555.336077124181</v>
          </cell>
          <cell r="AO99">
            <v>15966.010197693186</v>
          </cell>
          <cell r="AP99">
            <v>16385.091902621127</v>
          </cell>
          <cell r="AQ99">
            <v>16772.580790557135</v>
          </cell>
          <cell r="AR99">
            <v>17149.104480971957</v>
          </cell>
          <cell r="AS99">
            <v>17529.167168742999</v>
          </cell>
          <cell r="AT99">
            <v>17922.965863416364</v>
          </cell>
          <cell r="AU99">
            <v>18342.482018420651</v>
          </cell>
          <cell r="AV99">
            <v>18774.847055014467</v>
          </cell>
          <cell r="AW99">
            <v>19216.214501818024</v>
          </cell>
          <cell r="AX99">
            <v>19665.924619949263</v>
          </cell>
          <cell r="AY99">
            <v>20124.530281444171</v>
          </cell>
          <cell r="AZ99">
            <v>20607.482927763307</v>
          </cell>
          <cell r="BA99">
            <v>21101.307560232181</v>
          </cell>
          <cell r="BB99">
            <v>21611.020771124644</v>
          </cell>
          <cell r="BC99">
            <v>22122.522341959793</v>
          </cell>
          <cell r="BD99">
            <v>22649.1433324096</v>
          </cell>
          <cell r="BE99">
            <v>23195.426543624388</v>
          </cell>
          <cell r="BF99">
            <v>23760.802089329536</v>
          </cell>
          <cell r="BG99">
            <v>24335.317072546084</v>
          </cell>
          <cell r="BH99">
            <v>24925.509139970854</v>
          </cell>
          <cell r="BI99">
            <v>25527.646416225121</v>
          </cell>
          <cell r="BJ99">
            <v>26128.861151033663</v>
          </cell>
          <cell r="BK99">
            <v>26756.447447051476</v>
          </cell>
          <cell r="BL99">
            <v>27381.54646273929</v>
          </cell>
          <cell r="BM99">
            <v>28014.623272241053</v>
          </cell>
          <cell r="BN99">
            <v>28667.151993904732</v>
          </cell>
          <cell r="BO99">
            <v>29333.544241368247</v>
          </cell>
          <cell r="BP99">
            <v>30013.381692183048</v>
          </cell>
          <cell r="BQ99">
            <v>30706.192756850956</v>
          </cell>
          <cell r="BR99">
            <v>31411.452242849035</v>
          </cell>
          <cell r="BS99">
            <v>32128.581373433037</v>
          </cell>
          <cell r="BT99">
            <v>32856.948182422115</v>
          </cell>
          <cell r="BU99">
            <v>33595.868302822302</v>
          </cell>
        </row>
        <row r="100">
          <cell r="A100">
            <v>0</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row>
        <row r="101">
          <cell r="A101" t="str">
            <v>Mexico</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row>
        <row r="102">
          <cell r="A102" t="str">
            <v>Mexico Population</v>
          </cell>
          <cell r="B102" t="str">
            <v>millions</v>
          </cell>
          <cell r="C102">
            <v>64.803493721288703</v>
          </cell>
          <cell r="D102">
            <v>66.381067629098794</v>
          </cell>
          <cell r="E102">
            <v>67.920289799326</v>
          </cell>
          <cell r="F102">
            <v>69.439349893197601</v>
          </cell>
          <cell r="G102">
            <v>70.956437571940697</v>
          </cell>
          <cell r="H102">
            <v>72.489742496782497</v>
          </cell>
          <cell r="I102">
            <v>74.040148471827194</v>
          </cell>
          <cell r="J102">
            <v>75.595529056256893</v>
          </cell>
          <cell r="K102">
            <v>77.154558543915002</v>
          </cell>
          <cell r="L102">
            <v>78.715911228644998</v>
          </cell>
          <cell r="M102">
            <v>84.307000000000002</v>
          </cell>
          <cell r="N102">
            <v>85.924000000000007</v>
          </cell>
          <cell r="O102">
            <v>87.522999999999996</v>
          </cell>
          <cell r="P102">
            <v>89.109702999999996</v>
          </cell>
          <cell r="Q102">
            <v>90.691331000000005</v>
          </cell>
          <cell r="R102">
            <v>92.272749000000005</v>
          </cell>
          <cell r="S102">
            <v>93.858373</v>
          </cell>
          <cell r="T102">
            <v>95.441344999999998</v>
          </cell>
          <cell r="U102">
            <v>97.001932999999994</v>
          </cell>
          <cell r="V102">
            <v>98.513689999999997</v>
          </cell>
          <cell r="W102">
            <v>99.959593999999996</v>
          </cell>
          <cell r="X102">
            <v>101.329543</v>
          </cell>
          <cell r="Y102">
            <v>102.634153</v>
          </cell>
          <cell r="Z102">
            <v>103.902569</v>
          </cell>
          <cell r="AA102">
            <v>105.175967</v>
          </cell>
          <cell r="AB102">
            <v>106.483757</v>
          </cell>
          <cell r="AC102">
            <v>107.83525899999999</v>
          </cell>
          <cell r="AD102">
            <v>109.220753</v>
          </cell>
          <cell r="AE102">
            <v>110.62715799999999</v>
          </cell>
          <cell r="AF102">
            <v>112.03336899999999</v>
          </cell>
          <cell r="AG102">
            <v>113.423047</v>
          </cell>
          <cell r="AH102">
            <v>114.793341</v>
          </cell>
          <cell r="AI102">
            <v>116.14676799999999</v>
          </cell>
          <cell r="AJ102">
            <v>117.478371</v>
          </cell>
          <cell r="AK102">
            <v>118.783265</v>
          </cell>
          <cell r="AL102">
            <v>120.057647</v>
          </cell>
          <cell r="AM102">
            <v>121.298239</v>
          </cell>
          <cell r="AN102">
            <v>122.503851</v>
          </cell>
          <cell r="AO102">
            <v>123.675662</v>
          </cell>
          <cell r="AP102">
            <v>124.81634</v>
          </cell>
          <cell r="AQ102">
            <v>125.927829</v>
          </cell>
          <cell r="AR102">
            <v>127.009575</v>
          </cell>
          <cell r="AS102">
            <v>128.06039999999999</v>
          </cell>
          <cell r="AT102">
            <v>129.080994</v>
          </cell>
          <cell r="AU102">
            <v>130.072305</v>
          </cell>
          <cell r="AV102">
            <v>131.03486799999999</v>
          </cell>
          <cell r="AW102">
            <v>131.968726</v>
          </cell>
          <cell r="AX102">
            <v>132.87320500000001</v>
          </cell>
          <cell r="AY102">
            <v>133.74720400000001</v>
          </cell>
          <cell r="AZ102">
            <v>134.589235</v>
          </cell>
          <cell r="BA102">
            <v>135.398031</v>
          </cell>
          <cell r="BB102">
            <v>136.17308600000001</v>
          </cell>
          <cell r="BC102">
            <v>136.91405</v>
          </cell>
          <cell r="BD102">
            <v>137.61998</v>
          </cell>
          <cell r="BE102">
            <v>138.289852</v>
          </cell>
          <cell r="BF102">
            <v>138.922843</v>
          </cell>
          <cell r="BG102">
            <v>139.51849200000001</v>
          </cell>
          <cell r="BH102">
            <v>140.07656900000001</v>
          </cell>
          <cell r="BI102">
            <v>140.59681399999999</v>
          </cell>
          <cell r="BJ102">
            <v>141.07907599999999</v>
          </cell>
          <cell r="BK102">
            <v>141.52329700000001</v>
          </cell>
          <cell r="BL102">
            <v>141.92857699999999</v>
          </cell>
          <cell r="BM102">
            <v>142.29481899999999</v>
          </cell>
          <cell r="BN102">
            <v>142.623696</v>
          </cell>
          <cell r="BO102">
            <v>142.95333311257394</v>
          </cell>
          <cell r="BP102">
            <v>143.28373209452187</v>
          </cell>
          <cell r="BQ102">
            <v>143.61489470670418</v>
          </cell>
          <cell r="BR102">
            <v>143.94682271405108</v>
          </cell>
          <cell r="BS102">
            <v>144.27951788557192</v>
          </cell>
          <cell r="BT102">
            <v>144.61298199436462</v>
          </cell>
          <cell r="BU102">
            <v>144.94721681762519</v>
          </cell>
        </row>
        <row r="103">
          <cell r="A103" t="str">
            <v>Mexico GDP</v>
          </cell>
          <cell r="B103" t="str">
            <v>Billion $</v>
          </cell>
          <cell r="C103">
            <v>455.36958653290145</v>
          </cell>
          <cell r="D103">
            <v>494.19260596229674</v>
          </cell>
          <cell r="E103">
            <v>491.61881124753671</v>
          </cell>
          <cell r="F103">
            <v>474.47890570147291</v>
          </cell>
          <cell r="G103">
            <v>490.66249929037423</v>
          </cell>
          <cell r="H103">
            <v>501.39668925509596</v>
          </cell>
          <cell r="I103">
            <v>485.95890906359017</v>
          </cell>
          <cell r="J103">
            <v>494.32925610760378</v>
          </cell>
          <cell r="K103">
            <v>500.67279064999434</v>
          </cell>
          <cell r="L103">
            <v>521.22795902589667</v>
          </cell>
          <cell r="M103">
            <v>551.22618591130004</v>
          </cell>
          <cell r="N103">
            <v>574.35971288079395</v>
          </cell>
          <cell r="O103">
            <v>594.7548197759686</v>
          </cell>
          <cell r="P103">
            <v>614.19010328445415</v>
          </cell>
          <cell r="Q103">
            <v>643.69663972309274</v>
          </cell>
          <cell r="R103">
            <v>603.61458869029843</v>
          </cell>
          <cell r="S103">
            <v>636.84866353613995</v>
          </cell>
          <cell r="T103">
            <v>682.95621001778989</v>
          </cell>
          <cell r="U103">
            <v>716.81314560329088</v>
          </cell>
          <cell r="V103">
            <v>742.37849841052332</v>
          </cell>
          <cell r="W103">
            <v>786.71922942766003</v>
          </cell>
          <cell r="X103">
            <v>779.17209034385905</v>
          </cell>
          <cell r="Y103">
            <v>779.88900180370388</v>
          </cell>
          <cell r="Z103">
            <v>790.37857346050544</v>
          </cell>
          <cell r="AA103">
            <v>822.36153471419323</v>
          </cell>
          <cell r="AB103">
            <v>848.49419915337796</v>
          </cell>
          <cell r="AC103">
            <v>892.04832157004114</v>
          </cell>
          <cell r="AD103">
            <v>921.09552127351958</v>
          </cell>
          <cell r="AE103">
            <v>932.56346346577357</v>
          </cell>
          <cell r="AF103">
            <v>877.03918507767446</v>
          </cell>
          <cell r="AG103">
            <v>923.35689197303873</v>
          </cell>
          <cell r="AH103">
            <v>959.25416553834827</v>
          </cell>
          <cell r="AI103">
            <v>996.89968643392717</v>
          </cell>
          <cell r="AJ103">
            <v>1033.2132955970551</v>
          </cell>
          <cell r="AK103">
            <v>1084.4205137382485</v>
          </cell>
          <cell r="AL103">
            <v>1127.8917692412924</v>
          </cell>
          <cell r="AM103">
            <v>1172.9239102443516</v>
          </cell>
          <cell r="AN103">
            <v>1215.379210086817</v>
          </cell>
          <cell r="AO103">
            <v>1259.3807780499055</v>
          </cell>
          <cell r="AP103">
            <v>1305.3819337685477</v>
          </cell>
          <cell r="AQ103">
            <v>1351.6772629086522</v>
          </cell>
          <cell r="AR103">
            <v>1400.9933744816785</v>
          </cell>
          <cell r="AS103">
            <v>1450.3248934619141</v>
          </cell>
          <cell r="AT103">
            <v>1500.2760665292008</v>
          </cell>
          <cell r="AU103">
            <v>1552.2347644440867</v>
          </cell>
          <cell r="AV103">
            <v>1606.2560879269417</v>
          </cell>
          <cell r="AW103">
            <v>1661.877179199724</v>
          </cell>
          <cell r="AX103">
            <v>1718.6076221142303</v>
          </cell>
          <cell r="AY103">
            <v>1775.4106786782263</v>
          </cell>
          <cell r="AZ103">
            <v>1836.1479219642351</v>
          </cell>
          <cell r="BA103">
            <v>1898.1532627118038</v>
          </cell>
          <cell r="BB103">
            <v>1962.1796903852985</v>
          </cell>
          <cell r="BC103">
            <v>2027.0408645761961</v>
          </cell>
          <cell r="BD103">
            <v>2095.2991759410102</v>
          </cell>
          <cell r="BE103">
            <v>2164.5997776187692</v>
          </cell>
          <cell r="BF103">
            <v>2235.9705979991295</v>
          </cell>
          <cell r="BG103">
            <v>2309.888869766879</v>
          </cell>
          <cell r="BH103">
            <v>2386.6679032541579</v>
          </cell>
          <cell r="BI103">
            <v>2465.1309851951887</v>
          </cell>
          <cell r="BJ103">
            <v>2544.9144948118924</v>
          </cell>
          <cell r="BK103">
            <v>2629.5033182053985</v>
          </cell>
          <cell r="BL103">
            <v>2716.4291502109381</v>
          </cell>
          <cell r="BM103">
            <v>2805.9821632452417</v>
          </cell>
          <cell r="BN103">
            <v>2897.2468535702146</v>
          </cell>
          <cell r="BO103">
            <v>2991.2914657095589</v>
          </cell>
          <cell r="BP103">
            <v>3088.2042804169346</v>
          </cell>
          <cell r="BQ103">
            <v>3188.0768126681951</v>
          </cell>
          <cell r="BR103">
            <v>3291.0039487035383</v>
          </cell>
          <cell r="BS103">
            <v>3397.0840895581828</v>
          </cell>
          <cell r="BT103">
            <v>3506.4193014223551</v>
          </cell>
          <cell r="BU103">
            <v>3619.1154731910497</v>
          </cell>
        </row>
        <row r="104">
          <cell r="A104">
            <v>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row>
        <row r="105">
          <cell r="A105" t="str">
            <v>Russia</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row>
        <row r="106">
          <cell r="A106" t="str">
            <v>Russia Population</v>
          </cell>
          <cell r="B106" t="str">
            <v>millions</v>
          </cell>
          <cell r="C106">
            <v>138.655</v>
          </cell>
          <cell r="D106">
            <v>139.60599999999999</v>
          </cell>
          <cell r="E106">
            <v>140.565</v>
          </cell>
          <cell r="F106">
            <v>141.53800000000001</v>
          </cell>
          <cell r="G106">
            <v>142.53</v>
          </cell>
          <cell r="H106">
            <v>143.541</v>
          </cell>
          <cell r="I106">
            <v>144.57499999999999</v>
          </cell>
          <cell r="J106">
            <v>145.61199999999999</v>
          </cell>
          <cell r="K106">
            <v>146.589</v>
          </cell>
          <cell r="L106">
            <v>147.42599999999999</v>
          </cell>
          <cell r="M106">
            <v>148.065</v>
          </cell>
          <cell r="N106">
            <v>148.482</v>
          </cell>
          <cell r="O106">
            <v>148.69200000000001</v>
          </cell>
          <cell r="P106">
            <v>148.72900000000001</v>
          </cell>
          <cell r="Q106">
            <v>148.65100000000001</v>
          </cell>
          <cell r="R106">
            <v>148.49700000000001</v>
          </cell>
          <cell r="S106">
            <v>148.28399999999999</v>
          </cell>
          <cell r="T106">
            <v>148.00299999999999</v>
          </cell>
          <cell r="U106">
            <v>147.648</v>
          </cell>
          <cell r="V106">
            <v>147.20500000000001</v>
          </cell>
          <cell r="W106">
            <v>146.66999999999999</v>
          </cell>
          <cell r="X106">
            <v>146.042</v>
          </cell>
          <cell r="Y106">
            <v>145.339</v>
          </cell>
          <cell r="Z106">
            <v>144.59800000000001</v>
          </cell>
          <cell r="AA106">
            <v>143.864</v>
          </cell>
          <cell r="AB106">
            <v>143.16999999999999</v>
          </cell>
          <cell r="AC106">
            <v>142.53</v>
          </cell>
          <cell r="AD106">
            <v>141.941</v>
          </cell>
          <cell r="AE106">
            <v>141.39400000000001</v>
          </cell>
          <cell r="AF106">
            <v>140.874</v>
          </cell>
          <cell r="AG106">
            <v>140.36699999999999</v>
          </cell>
          <cell r="AH106">
            <v>142.835555</v>
          </cell>
          <cell r="AI106">
            <v>142.703181</v>
          </cell>
          <cell r="AJ106">
            <v>142.55789200000001</v>
          </cell>
          <cell r="AK106">
            <v>142.40006600000001</v>
          </cell>
          <cell r="AL106">
            <v>142.22906599999999</v>
          </cell>
          <cell r="AM106">
            <v>142.04069999999999</v>
          </cell>
          <cell r="AN106">
            <v>141.829114</v>
          </cell>
          <cell r="AO106">
            <v>141.59078400000001</v>
          </cell>
          <cell r="AP106">
            <v>141.322486</v>
          </cell>
          <cell r="AQ106">
            <v>141.02197000000001</v>
          </cell>
          <cell r="AR106">
            <v>140.68818300000001</v>
          </cell>
          <cell r="AS106">
            <v>140.321257</v>
          </cell>
          <cell r="AT106">
            <v>139.922068</v>
          </cell>
          <cell r="AU106">
            <v>139.492367</v>
          </cell>
          <cell r="AV106">
            <v>139.03439900000001</v>
          </cell>
          <cell r="AW106">
            <v>138.54880600000001</v>
          </cell>
          <cell r="AX106">
            <v>138.038152</v>
          </cell>
          <cell r="AY106">
            <v>137.50921399999999</v>
          </cell>
          <cell r="AZ106">
            <v>136.970572</v>
          </cell>
          <cell r="BA106">
            <v>136.42915099999999</v>
          </cell>
          <cell r="BB106">
            <v>135.88770099999999</v>
          </cell>
          <cell r="BC106">
            <v>135.347275</v>
          </cell>
          <cell r="BD106">
            <v>134.81085300000001</v>
          </cell>
          <cell r="BE106">
            <v>134.281127</v>
          </cell>
          <cell r="BF106">
            <v>133.75993600000001</v>
          </cell>
          <cell r="BG106">
            <v>133.24886599999999</v>
          </cell>
          <cell r="BH106">
            <v>132.747872</v>
          </cell>
          <cell r="BI106">
            <v>132.25483800000001</v>
          </cell>
          <cell r="BJ106">
            <v>131.766389</v>
          </cell>
          <cell r="BK106">
            <v>131.279651</v>
          </cell>
          <cell r="BL106">
            <v>130.794387</v>
          </cell>
          <cell r="BM106">
            <v>130.310202</v>
          </cell>
          <cell r="BN106">
            <v>129.823801</v>
          </cell>
          <cell r="BO106">
            <v>129.33921555955843</v>
          </cell>
          <cell r="BP106">
            <v>128.85643890184605</v>
          </cell>
          <cell r="BQ106">
            <v>128.37546427532911</v>
          </cell>
          <cell r="BR106">
            <v>127.89628495367489</v>
          </cell>
          <cell r="BS106">
            <v>127.41889423565765</v>
          </cell>
          <cell r="BT106">
            <v>126.94328544506489</v>
          </cell>
          <cell r="BU106">
            <v>126.46945193060402</v>
          </cell>
        </row>
        <row r="107">
          <cell r="A107" t="str">
            <v>Russia GDP</v>
          </cell>
          <cell r="B107" t="str">
            <v>Billion $</v>
          </cell>
          <cell r="C107">
            <v>0</v>
          </cell>
          <cell r="D107">
            <v>0</v>
          </cell>
          <cell r="E107">
            <v>0</v>
          </cell>
          <cell r="F107">
            <v>0</v>
          </cell>
          <cell r="G107">
            <v>0</v>
          </cell>
          <cell r="H107">
            <v>0</v>
          </cell>
          <cell r="I107">
            <v>0</v>
          </cell>
          <cell r="J107">
            <v>0</v>
          </cell>
          <cell r="K107">
            <v>0</v>
          </cell>
          <cell r="L107">
            <v>0</v>
          </cell>
          <cell r="M107">
            <v>844.17368970639643</v>
          </cell>
          <cell r="N107">
            <v>801.96500522107465</v>
          </cell>
          <cell r="O107">
            <v>685.68007946402201</v>
          </cell>
          <cell r="P107">
            <v>626.02591255065215</v>
          </cell>
          <cell r="Q107">
            <v>546.52062165671873</v>
          </cell>
          <cell r="R107">
            <v>524.11327616879373</v>
          </cell>
          <cell r="S107">
            <v>505.20449199664574</v>
          </cell>
          <cell r="T107">
            <v>512.18210003177774</v>
          </cell>
          <cell r="U107">
            <v>484.80666274260744</v>
          </cell>
          <cell r="V107">
            <v>515.59721869169971</v>
          </cell>
          <cell r="W107">
            <v>567.39234790801561</v>
          </cell>
          <cell r="X107">
            <v>596.27896856768837</v>
          </cell>
          <cell r="Y107">
            <v>624.56514471788171</v>
          </cell>
          <cell r="Z107">
            <v>670.13250787633638</v>
          </cell>
          <cell r="AA107">
            <v>718.22087616526858</v>
          </cell>
          <cell r="AB107">
            <v>764.01598249663198</v>
          </cell>
          <cell r="AC107">
            <v>826.30950589166946</v>
          </cell>
          <cell r="AD107">
            <v>896.83568499475609</v>
          </cell>
          <cell r="AE107">
            <v>943.90120500326373</v>
          </cell>
          <cell r="AF107">
            <v>870.07977699299931</v>
          </cell>
          <cell r="AG107">
            <v>909.26578287255165</v>
          </cell>
          <cell r="AH107">
            <v>948.28234909847583</v>
          </cell>
          <cell r="AI107">
            <v>980.92387281435799</v>
          </cell>
          <cell r="AJ107">
            <v>1010.1506307497563</v>
          </cell>
          <cell r="AK107">
            <v>1050.0438091837557</v>
          </cell>
          <cell r="AL107">
            <v>1090.3104241886356</v>
          </cell>
          <cell r="AM107">
            <v>1131.930508753137</v>
          </cell>
          <cell r="AN107">
            <v>1172.9847924619919</v>
          </cell>
          <cell r="AO107">
            <v>1213.1673519149474</v>
          </cell>
          <cell r="AP107">
            <v>1253.8115975007122</v>
          </cell>
          <cell r="AQ107">
            <v>1294.0714544447671</v>
          </cell>
          <cell r="AR107">
            <v>1334.8463411591561</v>
          </cell>
          <cell r="AS107">
            <v>1377.0984545766983</v>
          </cell>
          <cell r="AT107">
            <v>1421.5222772073296</v>
          </cell>
          <cell r="AU107">
            <v>1467.1071098896</v>
          </cell>
          <cell r="AV107">
            <v>1511.1122915461006</v>
          </cell>
          <cell r="AW107">
            <v>1554.1878279095401</v>
          </cell>
          <cell r="AX107">
            <v>1597.8669691222531</v>
          </cell>
          <cell r="AY107">
            <v>1642.122134970786</v>
          </cell>
          <cell r="AZ107">
            <v>1688.0133310861811</v>
          </cell>
          <cell r="BA107">
            <v>1734.4937006207404</v>
          </cell>
          <cell r="BB107">
            <v>1780.0932981404196</v>
          </cell>
          <cell r="BC107">
            <v>1826.2150421022995</v>
          </cell>
          <cell r="BD107">
            <v>1874.247236593608</v>
          </cell>
          <cell r="BE107">
            <v>1923.0452684283359</v>
          </cell>
          <cell r="BF107">
            <v>1972.7330471913726</v>
          </cell>
          <cell r="BG107">
            <v>2023.6876671068123</v>
          </cell>
          <cell r="BH107">
            <v>2076.3072827198266</v>
          </cell>
          <cell r="BI107">
            <v>2129.9048242687632</v>
          </cell>
          <cell r="BJ107">
            <v>2185.2168898756199</v>
          </cell>
          <cell r="BK107">
            <v>2241.5441573040366</v>
          </cell>
          <cell r="BL107">
            <v>2296.3690843977593</v>
          </cell>
          <cell r="BM107">
            <v>2352.6518259986806</v>
          </cell>
          <cell r="BN107">
            <v>2410.8220743283509</v>
          </cell>
          <cell r="BO107">
            <v>2470.3113880288329</v>
          </cell>
          <cell r="BP107">
            <v>2531.1528379711281</v>
          </cell>
          <cell r="BQ107">
            <v>2593.3805438453833</v>
          </cell>
          <cell r="BR107">
            <v>2657.0297131403786</v>
          </cell>
          <cell r="BS107">
            <v>2722.1366817492703</v>
          </cell>
          <cell r="BT107">
            <v>2788.7389562783628</v>
          </cell>
          <cell r="BU107">
            <v>2856.8752581396852</v>
          </cell>
        </row>
        <row r="108">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row>
        <row r="109">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row>
        <row r="110">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row>
        <row r="112">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row>
        <row r="113">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row>
        <row r="114">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row>
        <row r="115">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row>
        <row r="116">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row>
        <row r="117">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row>
        <row r="118">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row>
        <row r="119">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row>
        <row r="120">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row>
        <row r="121">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row>
        <row r="122">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row>
        <row r="123">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row>
        <row r="124">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cell r="BU125">
            <v>0</v>
          </cell>
        </row>
        <row r="126">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row>
        <row r="127">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row>
        <row r="128">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row>
        <row r="129">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row>
        <row r="130">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row>
        <row r="131">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row>
        <row r="132">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row>
        <row r="133">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row>
        <row r="134">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row>
        <row r="135">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row>
        <row r="136">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row>
        <row r="137">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row>
        <row r="138">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row>
        <row r="140">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row>
        <row r="142">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row>
        <row r="143">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row>
        <row r="144">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row>
        <row r="145">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row>
        <row r="146">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row>
        <row r="147">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row>
        <row r="148">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row>
        <row r="149">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row>
        <row r="150">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row>
        <row r="151">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row>
        <row r="152">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row>
        <row r="153">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row>
        <row r="154">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row>
        <row r="155">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row>
        <row r="156">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row>
        <row r="157">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cell r="BU157">
            <v>0</v>
          </cell>
        </row>
        <row r="158">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row>
        <row r="159">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row>
        <row r="160">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row>
        <row r="161">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row>
        <row r="162">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0</v>
          </cell>
          <cell r="BO162">
            <v>0</v>
          </cell>
          <cell r="BP162">
            <v>0</v>
          </cell>
          <cell r="BQ162">
            <v>0</v>
          </cell>
          <cell r="BR162">
            <v>0</v>
          </cell>
          <cell r="BS162">
            <v>0</v>
          </cell>
          <cell r="BT162">
            <v>0</v>
          </cell>
          <cell r="BU162">
            <v>0</v>
          </cell>
        </row>
        <row r="163">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row>
        <row r="164">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cell r="BU164">
            <v>0</v>
          </cell>
        </row>
        <row r="165">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BR165">
            <v>0</v>
          </cell>
          <cell r="BS165">
            <v>0</v>
          </cell>
          <cell r="BT165">
            <v>0</v>
          </cell>
          <cell r="BU165">
            <v>0</v>
          </cell>
        </row>
        <row r="166">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0</v>
          </cell>
          <cell r="BT166">
            <v>0</v>
          </cell>
          <cell r="BU166">
            <v>0</v>
          </cell>
        </row>
        <row r="167">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row>
        <row r="168">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0</v>
          </cell>
          <cell r="BO168">
            <v>0</v>
          </cell>
          <cell r="BP168">
            <v>0</v>
          </cell>
          <cell r="BQ168">
            <v>0</v>
          </cell>
          <cell r="BR168">
            <v>0</v>
          </cell>
          <cell r="BS168">
            <v>0</v>
          </cell>
          <cell r="BT168">
            <v>0</v>
          </cell>
          <cell r="BU168">
            <v>0</v>
          </cell>
        </row>
        <row r="169">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row>
        <row r="170">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row>
        <row r="171">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row>
        <row r="172">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row>
        <row r="173">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row>
        <row r="174">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row>
        <row r="175">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row>
        <row r="176">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row>
        <row r="177">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cell r="BU177">
            <v>0</v>
          </cell>
        </row>
        <row r="178">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row>
        <row r="179">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row>
        <row r="180">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0</v>
          </cell>
          <cell r="BO180">
            <v>0</v>
          </cell>
          <cell r="BP180">
            <v>0</v>
          </cell>
          <cell r="BQ180">
            <v>0</v>
          </cell>
          <cell r="BR180">
            <v>0</v>
          </cell>
          <cell r="BS180">
            <v>0</v>
          </cell>
          <cell r="BT180">
            <v>0</v>
          </cell>
          <cell r="BU180">
            <v>0</v>
          </cell>
        </row>
        <row r="181">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cell r="BU181">
            <v>0</v>
          </cell>
        </row>
        <row r="182">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row>
        <row r="183">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row>
        <row r="184">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row>
        <row r="185">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BU185">
            <v>0</v>
          </cell>
        </row>
        <row r="186">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row>
        <row r="187">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row>
        <row r="188">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row>
        <row r="189">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cell r="BU189">
            <v>0</v>
          </cell>
        </row>
        <row r="190">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0</v>
          </cell>
          <cell r="BO190">
            <v>0</v>
          </cell>
          <cell r="BP190">
            <v>0</v>
          </cell>
          <cell r="BQ190">
            <v>0</v>
          </cell>
          <cell r="BR190">
            <v>0</v>
          </cell>
          <cell r="BS190">
            <v>0</v>
          </cell>
          <cell r="BT190">
            <v>0</v>
          </cell>
          <cell r="BU190">
            <v>0</v>
          </cell>
        </row>
        <row r="191">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0</v>
          </cell>
          <cell r="BO191">
            <v>0</v>
          </cell>
          <cell r="BP191">
            <v>0</v>
          </cell>
          <cell r="BQ191">
            <v>0</v>
          </cell>
          <cell r="BR191">
            <v>0</v>
          </cell>
          <cell r="BS191">
            <v>0</v>
          </cell>
          <cell r="BT191">
            <v>0</v>
          </cell>
          <cell r="BU191">
            <v>0</v>
          </cell>
        </row>
        <row r="192">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0</v>
          </cell>
          <cell r="BO192">
            <v>0</v>
          </cell>
          <cell r="BP192">
            <v>0</v>
          </cell>
          <cell r="BQ192">
            <v>0</v>
          </cell>
          <cell r="BR192">
            <v>0</v>
          </cell>
          <cell r="BS192">
            <v>0</v>
          </cell>
          <cell r="BT192">
            <v>0</v>
          </cell>
          <cell r="BU192">
            <v>0</v>
          </cell>
        </row>
        <row r="193">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cell r="BP193">
            <v>0</v>
          </cell>
          <cell r="BQ193">
            <v>0</v>
          </cell>
          <cell r="BR193">
            <v>0</v>
          </cell>
          <cell r="BS193">
            <v>0</v>
          </cell>
          <cell r="BT193">
            <v>0</v>
          </cell>
          <cell r="BU193">
            <v>0</v>
          </cell>
        </row>
        <row r="194">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v>
          </cell>
          <cell r="BT194">
            <v>0</v>
          </cell>
          <cell r="BU194">
            <v>0</v>
          </cell>
        </row>
        <row r="195">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0</v>
          </cell>
          <cell r="BT195">
            <v>0</v>
          </cell>
          <cell r="BU195">
            <v>0</v>
          </cell>
        </row>
        <row r="196">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v>
          </cell>
          <cell r="BK196">
            <v>0</v>
          </cell>
          <cell r="BL196">
            <v>0</v>
          </cell>
          <cell r="BM196">
            <v>0</v>
          </cell>
          <cell r="BN196">
            <v>0</v>
          </cell>
          <cell r="BO196">
            <v>0</v>
          </cell>
          <cell r="BP196">
            <v>0</v>
          </cell>
          <cell r="BQ196">
            <v>0</v>
          </cell>
          <cell r="BR196">
            <v>0</v>
          </cell>
          <cell r="BS196">
            <v>0</v>
          </cell>
          <cell r="BT196">
            <v>0</v>
          </cell>
          <cell r="BU196">
            <v>0</v>
          </cell>
        </row>
        <row r="197">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cell r="BM197">
            <v>0</v>
          </cell>
          <cell r="BN197">
            <v>0</v>
          </cell>
          <cell r="BO197">
            <v>0</v>
          </cell>
          <cell r="BP197">
            <v>0</v>
          </cell>
          <cell r="BQ197">
            <v>0</v>
          </cell>
          <cell r="BR197">
            <v>0</v>
          </cell>
          <cell r="BS197">
            <v>0</v>
          </cell>
          <cell r="BT197">
            <v>0</v>
          </cell>
          <cell r="BU197">
            <v>0</v>
          </cell>
        </row>
        <row r="198">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0</v>
          </cell>
          <cell r="BJ198">
            <v>0</v>
          </cell>
          <cell r="BK198">
            <v>0</v>
          </cell>
          <cell r="BL198">
            <v>0</v>
          </cell>
          <cell r="BM198">
            <v>0</v>
          </cell>
          <cell r="BN198">
            <v>0</v>
          </cell>
          <cell r="BO198">
            <v>0</v>
          </cell>
          <cell r="BP198">
            <v>0</v>
          </cell>
          <cell r="BQ198">
            <v>0</v>
          </cell>
          <cell r="BR198">
            <v>0</v>
          </cell>
          <cell r="BS198">
            <v>0</v>
          </cell>
          <cell r="BT198">
            <v>0</v>
          </cell>
          <cell r="BU198">
            <v>0</v>
          </cell>
        </row>
        <row r="199">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0</v>
          </cell>
          <cell r="BL199">
            <v>0</v>
          </cell>
          <cell r="BM199">
            <v>0</v>
          </cell>
          <cell r="BN199">
            <v>0</v>
          </cell>
          <cell r="BO199">
            <v>0</v>
          </cell>
          <cell r="BP199">
            <v>0</v>
          </cell>
          <cell r="BQ199">
            <v>0</v>
          </cell>
          <cell r="BR199">
            <v>0</v>
          </cell>
          <cell r="BS199">
            <v>0</v>
          </cell>
          <cell r="BT199">
            <v>0</v>
          </cell>
          <cell r="BU199">
            <v>0</v>
          </cell>
        </row>
        <row r="200">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N200">
            <v>0</v>
          </cell>
          <cell r="BO200">
            <v>0</v>
          </cell>
          <cell r="BP200">
            <v>0</v>
          </cell>
          <cell r="BQ200">
            <v>0</v>
          </cell>
          <cell r="BR200">
            <v>0</v>
          </cell>
          <cell r="BS200">
            <v>0</v>
          </cell>
          <cell r="BT200">
            <v>0</v>
          </cell>
          <cell r="BU200">
            <v>0</v>
          </cell>
        </row>
        <row r="201">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0</v>
          </cell>
          <cell r="BJ201">
            <v>0</v>
          </cell>
          <cell r="BK201">
            <v>0</v>
          </cell>
          <cell r="BL201">
            <v>0</v>
          </cell>
          <cell r="BM201">
            <v>0</v>
          </cell>
          <cell r="BN201">
            <v>0</v>
          </cell>
          <cell r="BO201">
            <v>0</v>
          </cell>
          <cell r="BP201">
            <v>0</v>
          </cell>
          <cell r="BQ201">
            <v>0</v>
          </cell>
          <cell r="BR201">
            <v>0</v>
          </cell>
          <cell r="BS201">
            <v>0</v>
          </cell>
          <cell r="BT201">
            <v>0</v>
          </cell>
          <cell r="BU201">
            <v>0</v>
          </cell>
        </row>
        <row r="202">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I202">
            <v>0</v>
          </cell>
          <cell r="BJ202">
            <v>0</v>
          </cell>
          <cell r="BK202">
            <v>0</v>
          </cell>
          <cell r="BL202">
            <v>0</v>
          </cell>
          <cell r="BM202">
            <v>0</v>
          </cell>
          <cell r="BN202">
            <v>0</v>
          </cell>
          <cell r="BO202">
            <v>0</v>
          </cell>
          <cell r="BP202">
            <v>0</v>
          </cell>
          <cell r="BQ202">
            <v>0</v>
          </cell>
          <cell r="BR202">
            <v>0</v>
          </cell>
          <cell r="BS202">
            <v>0</v>
          </cell>
          <cell r="BT202">
            <v>0</v>
          </cell>
          <cell r="BU202">
            <v>0</v>
          </cell>
        </row>
        <row r="203">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cell r="BF203">
            <v>0</v>
          </cell>
          <cell r="BG203">
            <v>0</v>
          </cell>
          <cell r="BH203">
            <v>0</v>
          </cell>
          <cell r="BI203">
            <v>0</v>
          </cell>
          <cell r="BJ203">
            <v>0</v>
          </cell>
          <cell r="BK203">
            <v>0</v>
          </cell>
          <cell r="BL203">
            <v>0</v>
          </cell>
          <cell r="BM203">
            <v>0</v>
          </cell>
          <cell r="BN203">
            <v>0</v>
          </cell>
          <cell r="BO203">
            <v>0</v>
          </cell>
          <cell r="BP203">
            <v>0</v>
          </cell>
          <cell r="BQ203">
            <v>0</v>
          </cell>
          <cell r="BR203">
            <v>0</v>
          </cell>
          <cell r="BS203">
            <v>0</v>
          </cell>
          <cell r="BT203">
            <v>0</v>
          </cell>
          <cell r="BU203">
            <v>0</v>
          </cell>
        </row>
        <row r="204">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K204">
            <v>0</v>
          </cell>
          <cell r="BL204">
            <v>0</v>
          </cell>
          <cell r="BM204">
            <v>0</v>
          </cell>
          <cell r="BN204">
            <v>0</v>
          </cell>
          <cell r="BO204">
            <v>0</v>
          </cell>
          <cell r="BP204">
            <v>0</v>
          </cell>
          <cell r="BQ204">
            <v>0</v>
          </cell>
          <cell r="BR204">
            <v>0</v>
          </cell>
          <cell r="BS204">
            <v>0</v>
          </cell>
          <cell r="BT204">
            <v>0</v>
          </cell>
          <cell r="BU204">
            <v>0</v>
          </cell>
        </row>
        <row r="205">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0</v>
          </cell>
          <cell r="BJ205">
            <v>0</v>
          </cell>
          <cell r="BK205">
            <v>0</v>
          </cell>
          <cell r="BL205">
            <v>0</v>
          </cell>
          <cell r="BM205">
            <v>0</v>
          </cell>
          <cell r="BN205">
            <v>0</v>
          </cell>
          <cell r="BO205">
            <v>0</v>
          </cell>
          <cell r="BP205">
            <v>0</v>
          </cell>
          <cell r="BQ205">
            <v>0</v>
          </cell>
          <cell r="BR205">
            <v>0</v>
          </cell>
          <cell r="BS205">
            <v>0</v>
          </cell>
          <cell r="BT205">
            <v>0</v>
          </cell>
          <cell r="BU205">
            <v>0</v>
          </cell>
        </row>
        <row r="206">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0</v>
          </cell>
          <cell r="BO206">
            <v>0</v>
          </cell>
          <cell r="BP206">
            <v>0</v>
          </cell>
          <cell r="BQ206">
            <v>0</v>
          </cell>
          <cell r="BR206">
            <v>0</v>
          </cell>
          <cell r="BS206">
            <v>0</v>
          </cell>
          <cell r="BT206">
            <v>0</v>
          </cell>
          <cell r="BU206">
            <v>0</v>
          </cell>
        </row>
        <row r="207">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0</v>
          </cell>
          <cell r="BO207">
            <v>0</v>
          </cell>
          <cell r="BP207">
            <v>0</v>
          </cell>
          <cell r="BQ207">
            <v>0</v>
          </cell>
          <cell r="BR207">
            <v>0</v>
          </cell>
          <cell r="BS207">
            <v>0</v>
          </cell>
          <cell r="BT207">
            <v>0</v>
          </cell>
          <cell r="BU207">
            <v>0</v>
          </cell>
        </row>
        <row r="208">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M208">
            <v>0</v>
          </cell>
          <cell r="BN208">
            <v>0</v>
          </cell>
          <cell r="BO208">
            <v>0</v>
          </cell>
          <cell r="BP208">
            <v>0</v>
          </cell>
          <cell r="BQ208">
            <v>0</v>
          </cell>
          <cell r="BR208">
            <v>0</v>
          </cell>
          <cell r="BS208">
            <v>0</v>
          </cell>
          <cell r="BT208">
            <v>0</v>
          </cell>
          <cell r="BU208">
            <v>0</v>
          </cell>
        </row>
        <row r="209">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N209">
            <v>0</v>
          </cell>
          <cell r="BO209">
            <v>0</v>
          </cell>
          <cell r="BP209">
            <v>0</v>
          </cell>
          <cell r="BQ209">
            <v>0</v>
          </cell>
          <cell r="BR209">
            <v>0</v>
          </cell>
          <cell r="BS209">
            <v>0</v>
          </cell>
          <cell r="BT209">
            <v>0</v>
          </cell>
          <cell r="BU209">
            <v>0</v>
          </cell>
        </row>
        <row r="210">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0</v>
          </cell>
          <cell r="BO210">
            <v>0</v>
          </cell>
          <cell r="BP210">
            <v>0</v>
          </cell>
          <cell r="BQ210">
            <v>0</v>
          </cell>
          <cell r="BR210">
            <v>0</v>
          </cell>
          <cell r="BS210">
            <v>0</v>
          </cell>
          <cell r="BT210">
            <v>0</v>
          </cell>
          <cell r="BU210">
            <v>0</v>
          </cell>
        </row>
        <row r="211">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0</v>
          </cell>
          <cell r="BR211">
            <v>0</v>
          </cell>
          <cell r="BS211">
            <v>0</v>
          </cell>
          <cell r="BT211">
            <v>0</v>
          </cell>
          <cell r="BU211">
            <v>0</v>
          </cell>
        </row>
        <row r="212">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0</v>
          </cell>
          <cell r="BO212">
            <v>0</v>
          </cell>
          <cell r="BP212">
            <v>0</v>
          </cell>
          <cell r="BQ212">
            <v>0</v>
          </cell>
          <cell r="BR212">
            <v>0</v>
          </cell>
          <cell r="BS212">
            <v>0</v>
          </cell>
          <cell r="BT212">
            <v>0</v>
          </cell>
          <cell r="BU212">
            <v>0</v>
          </cell>
        </row>
      </sheetData>
      <sheetData sheetId="2" refreshError="1"/>
      <sheetData sheetId="3">
        <row r="111">
          <cell r="A111" t="str">
            <v>Region</v>
          </cell>
          <cell r="B111" t="str">
            <v>File Abbreviation</v>
          </cell>
          <cell r="C111" t="str">
            <v>File location</v>
          </cell>
        </row>
        <row r="112">
          <cell r="A112" t="str">
            <v>NAM</v>
          </cell>
          <cell r="B112" t="str">
            <v>Nam</v>
          </cell>
          <cell r="C112" t="str">
            <v>'V:\Lform\WLO\[WLONam11</v>
          </cell>
        </row>
        <row r="113">
          <cell r="A113" t="str">
            <v>SAM</v>
          </cell>
          <cell r="B113" t="str">
            <v>Sam</v>
          </cell>
          <cell r="C113" t="str">
            <v>'V:\Lform\WLO\[WLOSam11</v>
          </cell>
        </row>
        <row r="114">
          <cell r="A114" t="str">
            <v>WEP</v>
          </cell>
          <cell r="B114" t="str">
            <v>Eur</v>
          </cell>
          <cell r="C114" t="str">
            <v>'V:\Lform\WLO\[WLOEur11</v>
          </cell>
        </row>
        <row r="115">
          <cell r="A115" t="str">
            <v>CEP</v>
          </cell>
          <cell r="B115" t="str">
            <v>Eur</v>
          </cell>
          <cell r="C115" t="str">
            <v>'V:\Lform\WLO\[WLOEur11</v>
          </cell>
        </row>
        <row r="116">
          <cell r="A116" t="str">
            <v>FSU</v>
          </cell>
          <cell r="B116" t="str">
            <v>Eur</v>
          </cell>
          <cell r="C116" t="str">
            <v>'V:\Lform\WLO\[WLOEur11</v>
          </cell>
        </row>
        <row r="117">
          <cell r="A117" t="str">
            <v>AFR</v>
          </cell>
          <cell r="B117" t="str">
            <v>Ame</v>
          </cell>
          <cell r="C117" t="str">
            <v>'V:\Lform\WLO\[WLOAme11</v>
          </cell>
        </row>
        <row r="118">
          <cell r="A118" t="str">
            <v>MDE</v>
          </cell>
          <cell r="B118" t="str">
            <v>Ame</v>
          </cell>
          <cell r="C118" t="str">
            <v>'V:\Lform\WLO\[WLOAme11</v>
          </cell>
        </row>
        <row r="119">
          <cell r="A119" t="str">
            <v>NEA</v>
          </cell>
          <cell r="B119" t="str">
            <v>Nea</v>
          </cell>
          <cell r="C119" t="str">
            <v>'V:\Lform\WLO\[WLONea11</v>
          </cell>
        </row>
        <row r="120">
          <cell r="A120" t="str">
            <v>SEA</v>
          </cell>
          <cell r="B120" t="str">
            <v>Sea</v>
          </cell>
          <cell r="C120" t="str">
            <v>'V:\Lform\WLO\[WLOSea11</v>
          </cell>
        </row>
        <row r="121">
          <cell r="A121" t="str">
            <v>ISC</v>
          </cell>
          <cell r="B121" t="str">
            <v>Isc</v>
          </cell>
          <cell r="C121" t="str">
            <v>'V:\Lform\WLO\[WLOIsc11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final"/>
      <sheetName val="Inputs"/>
      <sheetName val="DB"/>
      <sheetName val="Summary"/>
      <sheetName val="Mobile Handset Fcst by Std"/>
      <sheetName val="Mobile Handset Semi by Std"/>
      <sheetName val="Mobile Handset Semi by Func."/>
      <sheetName val="Fabs and Regional Split"/>
      <sheetName val="2005 Results"/>
      <sheetName val="FRT_O"/>
      <sheetName val="FAB_I"/>
      <sheetName val="Lists"/>
    </sheetNames>
    <sheetDataSet>
      <sheetData sheetId="0" refreshError="1"/>
      <sheetData sheetId="1" refreshError="1">
        <row r="3">
          <cell r="A3" t="str">
            <v>Group</v>
          </cell>
        </row>
        <row r="5">
          <cell r="J5">
            <v>0.1</v>
          </cell>
        </row>
      </sheetData>
      <sheetData sheetId="2" refreshError="1"/>
      <sheetData sheetId="3" refreshError="1">
        <row r="3">
          <cell r="A3" t="str">
            <v>Group</v>
          </cell>
          <cell r="B3" t="str">
            <v>Description</v>
          </cell>
          <cell r="C3" t="str">
            <v>Price</v>
          </cell>
          <cell r="D3" t="str">
            <v>G/D</v>
          </cell>
          <cell r="E3" t="str">
            <v>Ct M1</v>
          </cell>
          <cell r="F3" t="str">
            <v>Ct M2</v>
          </cell>
          <cell r="G3" t="str">
            <v>Ct M3</v>
          </cell>
          <cell r="H3" t="str">
            <v>Min M1</v>
          </cell>
          <cell r="I3" t="str">
            <v>Min M2</v>
          </cell>
          <cell r="J3" t="str">
            <v>Min M3</v>
          </cell>
          <cell r="K3" t="str">
            <v>St.Avg M1</v>
          </cell>
          <cell r="L3" t="str">
            <v>St.Avg M2</v>
          </cell>
          <cell r="M3" t="str">
            <v>St.Avg M3</v>
          </cell>
          <cell r="N3" t="str">
            <v>St.Avg Mo.4</v>
          </cell>
          <cell r="O3" t="str">
            <v>St.Avg Mo.5</v>
          </cell>
          <cell r="P3" t="str">
            <v>St.Avg Mo.6</v>
          </cell>
        </row>
        <row r="4">
          <cell r="A4" t="str">
            <v>Mf1</v>
          </cell>
          <cell r="B4" t="str">
            <v>12.1 XGA</v>
          </cell>
          <cell r="C4" t="str">
            <v>Low</v>
          </cell>
          <cell r="D4" t="str">
            <v>Mf112.1 XGALow</v>
          </cell>
          <cell r="E4">
            <v>4</v>
          </cell>
          <cell r="F4">
            <v>4</v>
          </cell>
          <cell r="G4">
            <v>4</v>
          </cell>
          <cell r="H4">
            <v>172.1</v>
          </cell>
          <cell r="I4">
            <v>177.6</v>
          </cell>
          <cell r="J4">
            <v>185</v>
          </cell>
          <cell r="K4">
            <v>178.02500000000001</v>
          </cell>
          <cell r="L4">
            <v>185.65</v>
          </cell>
          <cell r="M4">
            <v>193.75</v>
          </cell>
          <cell r="N4">
            <v>198.5</v>
          </cell>
          <cell r="O4">
            <v>199.5</v>
          </cell>
          <cell r="P4">
            <v>199.5</v>
          </cell>
        </row>
        <row r="5">
          <cell r="C5" t="str">
            <v>Avg</v>
          </cell>
          <cell r="D5" t="str">
            <v>Mf112.1 XGAAvg</v>
          </cell>
          <cell r="E5">
            <v>4</v>
          </cell>
          <cell r="F5">
            <v>4</v>
          </cell>
          <cell r="G5">
            <v>4</v>
          </cell>
          <cell r="H5">
            <v>177.1</v>
          </cell>
          <cell r="I5">
            <v>183.6</v>
          </cell>
          <cell r="J5">
            <v>189</v>
          </cell>
          <cell r="K5">
            <v>183.02500000000001</v>
          </cell>
          <cell r="L5">
            <v>190.9</v>
          </cell>
          <cell r="M5">
            <v>198.5</v>
          </cell>
          <cell r="N5">
            <v>203.75</v>
          </cell>
          <cell r="O5">
            <v>204.75</v>
          </cell>
          <cell r="P5">
            <v>204.75</v>
          </cell>
        </row>
        <row r="6">
          <cell r="B6" t="str">
            <v>13.3 XGA</v>
          </cell>
          <cell r="C6" t="str">
            <v>Low</v>
          </cell>
          <cell r="D6" t="str">
            <v>Mf113.3 XGALow</v>
          </cell>
        </row>
        <row r="7">
          <cell r="C7" t="str">
            <v>Avg</v>
          </cell>
          <cell r="D7" t="str">
            <v>Mf113.3 XGAAvg</v>
          </cell>
        </row>
        <row r="8">
          <cell r="B8" t="str">
            <v>14.1 SXGA+</v>
          </cell>
          <cell r="C8" t="str">
            <v>Low</v>
          </cell>
          <cell r="D8" t="str">
            <v>Mf114.1 SXGA+Low</v>
          </cell>
          <cell r="E8">
            <v>3</v>
          </cell>
          <cell r="F8">
            <v>3</v>
          </cell>
          <cell r="G8">
            <v>3</v>
          </cell>
          <cell r="H8">
            <v>210</v>
          </cell>
          <cell r="I8">
            <v>215</v>
          </cell>
          <cell r="J8">
            <v>225</v>
          </cell>
          <cell r="K8">
            <v>221</v>
          </cell>
          <cell r="L8">
            <v>229.33333333333334</v>
          </cell>
          <cell r="M8">
            <v>239.33333333333334</v>
          </cell>
          <cell r="N8">
            <v>246</v>
          </cell>
          <cell r="O8">
            <v>247.33333333333334</v>
          </cell>
          <cell r="P8">
            <v>247.33333333333334</v>
          </cell>
        </row>
        <row r="9">
          <cell r="C9" t="str">
            <v>Avg</v>
          </cell>
          <cell r="D9" t="str">
            <v>Mf114.1 SXGA+Avg</v>
          </cell>
          <cell r="E9">
            <v>3</v>
          </cell>
          <cell r="F9">
            <v>3</v>
          </cell>
          <cell r="G9">
            <v>3</v>
          </cell>
          <cell r="H9">
            <v>215</v>
          </cell>
          <cell r="I9">
            <v>220</v>
          </cell>
          <cell r="J9">
            <v>230</v>
          </cell>
          <cell r="K9">
            <v>224.33333333333334</v>
          </cell>
          <cell r="L9">
            <v>232.66666666666666</v>
          </cell>
          <cell r="M9">
            <v>242.66666666666666</v>
          </cell>
          <cell r="N9">
            <v>249.33333333333334</v>
          </cell>
          <cell r="O9">
            <v>250.66666666666666</v>
          </cell>
          <cell r="P9">
            <v>250.66666666666666</v>
          </cell>
        </row>
        <row r="10">
          <cell r="B10" t="str">
            <v>14.1 XGA</v>
          </cell>
          <cell r="C10" t="str">
            <v>Low</v>
          </cell>
          <cell r="D10" t="str">
            <v>Mf114.1 XGALow</v>
          </cell>
          <cell r="E10">
            <v>4</v>
          </cell>
          <cell r="F10">
            <v>4</v>
          </cell>
          <cell r="G10">
            <v>4</v>
          </cell>
          <cell r="H10">
            <v>182</v>
          </cell>
          <cell r="I10">
            <v>187</v>
          </cell>
          <cell r="J10">
            <v>192</v>
          </cell>
          <cell r="K10">
            <v>186.25</v>
          </cell>
          <cell r="L10">
            <v>193</v>
          </cell>
          <cell r="M10">
            <v>200</v>
          </cell>
          <cell r="N10">
            <v>208.75</v>
          </cell>
          <cell r="O10">
            <v>211.5</v>
          </cell>
          <cell r="P10">
            <v>212</v>
          </cell>
        </row>
        <row r="11">
          <cell r="C11" t="str">
            <v>Avg</v>
          </cell>
          <cell r="D11" t="str">
            <v>Mf114.1 XGAAvg</v>
          </cell>
          <cell r="E11">
            <v>4</v>
          </cell>
          <cell r="F11">
            <v>4</v>
          </cell>
          <cell r="G11">
            <v>4</v>
          </cell>
          <cell r="H11">
            <v>187</v>
          </cell>
          <cell r="I11">
            <v>192</v>
          </cell>
          <cell r="J11">
            <v>197</v>
          </cell>
          <cell r="K11">
            <v>191.25</v>
          </cell>
          <cell r="L11">
            <v>198</v>
          </cell>
          <cell r="M11">
            <v>205</v>
          </cell>
          <cell r="N11">
            <v>213.75</v>
          </cell>
          <cell r="O11">
            <v>216.5</v>
          </cell>
          <cell r="P11">
            <v>217</v>
          </cell>
        </row>
        <row r="12">
          <cell r="B12" t="str">
            <v>15.0 SXGA+</v>
          </cell>
          <cell r="C12" t="str">
            <v>Low</v>
          </cell>
          <cell r="D12" t="str">
            <v>Mf115.0 SXGA+Low</v>
          </cell>
          <cell r="E12">
            <v>4</v>
          </cell>
          <cell r="F12">
            <v>4</v>
          </cell>
          <cell r="G12">
            <v>4</v>
          </cell>
          <cell r="H12">
            <v>229</v>
          </cell>
          <cell r="I12">
            <v>235</v>
          </cell>
          <cell r="J12">
            <v>240</v>
          </cell>
          <cell r="K12">
            <v>232.875</v>
          </cell>
          <cell r="L12">
            <v>238.82499999999999</v>
          </cell>
          <cell r="M12">
            <v>245.75</v>
          </cell>
          <cell r="N12">
            <v>251.25</v>
          </cell>
          <cell r="O12">
            <v>253</v>
          </cell>
          <cell r="P12">
            <v>253.25</v>
          </cell>
        </row>
        <row r="13">
          <cell r="C13" t="str">
            <v>Avg</v>
          </cell>
          <cell r="D13" t="str">
            <v>Mf115.0 SXGA+Avg</v>
          </cell>
          <cell r="E13">
            <v>4</v>
          </cell>
          <cell r="F13">
            <v>4</v>
          </cell>
          <cell r="G13">
            <v>4</v>
          </cell>
          <cell r="H13">
            <v>235</v>
          </cell>
          <cell r="I13">
            <v>240</v>
          </cell>
          <cell r="J13">
            <v>245</v>
          </cell>
          <cell r="K13">
            <v>237.625</v>
          </cell>
          <cell r="L13">
            <v>243.82499999999999</v>
          </cell>
          <cell r="M13">
            <v>250.25</v>
          </cell>
          <cell r="N13">
            <v>255.75</v>
          </cell>
          <cell r="O13">
            <v>257.5</v>
          </cell>
          <cell r="P13">
            <v>257.75</v>
          </cell>
        </row>
        <row r="14">
          <cell r="B14" t="str">
            <v>15.0 UXGA</v>
          </cell>
          <cell r="C14" t="str">
            <v>Low</v>
          </cell>
          <cell r="D14" t="str">
            <v>Mf115.0 UXGALow</v>
          </cell>
          <cell r="E14">
            <v>3</v>
          </cell>
          <cell r="F14">
            <v>3</v>
          </cell>
          <cell r="G14">
            <v>3</v>
          </cell>
          <cell r="H14">
            <v>255</v>
          </cell>
          <cell r="I14">
            <v>260</v>
          </cell>
          <cell r="J14">
            <v>265</v>
          </cell>
          <cell r="K14">
            <v>259.33333333333331</v>
          </cell>
          <cell r="L14">
            <v>265.66666666666669</v>
          </cell>
          <cell r="M14">
            <v>271</v>
          </cell>
          <cell r="N14">
            <v>276.66666666666669</v>
          </cell>
          <cell r="O14">
            <v>279</v>
          </cell>
          <cell r="P14">
            <v>279.33333333333331</v>
          </cell>
        </row>
        <row r="15">
          <cell r="C15" t="str">
            <v>Avg</v>
          </cell>
          <cell r="D15" t="str">
            <v>Mf115.0 UXGAAvg</v>
          </cell>
          <cell r="E15">
            <v>3</v>
          </cell>
          <cell r="F15">
            <v>3</v>
          </cell>
          <cell r="G15">
            <v>3</v>
          </cell>
          <cell r="H15">
            <v>260</v>
          </cell>
          <cell r="I15">
            <v>265</v>
          </cell>
          <cell r="J15">
            <v>270</v>
          </cell>
          <cell r="K15">
            <v>264.66666666666669</v>
          </cell>
          <cell r="L15">
            <v>271</v>
          </cell>
          <cell r="M15">
            <v>276.33333333333331</v>
          </cell>
          <cell r="N15">
            <v>282</v>
          </cell>
          <cell r="O15">
            <v>284.33333333333331</v>
          </cell>
          <cell r="P15">
            <v>284.66666666666669</v>
          </cell>
        </row>
        <row r="16">
          <cell r="B16" t="str">
            <v>15.0 XGA</v>
          </cell>
          <cell r="C16" t="str">
            <v>Low</v>
          </cell>
          <cell r="D16" t="str">
            <v>Mf115.0 XGALow</v>
          </cell>
          <cell r="E16">
            <v>4</v>
          </cell>
          <cell r="F16">
            <v>4</v>
          </cell>
          <cell r="G16">
            <v>4</v>
          </cell>
          <cell r="H16">
            <v>205</v>
          </cell>
          <cell r="I16">
            <v>210</v>
          </cell>
          <cell r="J16">
            <v>220</v>
          </cell>
          <cell r="K16">
            <v>216.25</v>
          </cell>
          <cell r="L16">
            <v>221.25</v>
          </cell>
          <cell r="M16">
            <v>230</v>
          </cell>
          <cell r="N16">
            <v>235</v>
          </cell>
          <cell r="O16">
            <v>235.5</v>
          </cell>
          <cell r="P16">
            <v>236.25</v>
          </cell>
        </row>
        <row r="17">
          <cell r="C17" t="str">
            <v>Avg</v>
          </cell>
          <cell r="D17" t="str">
            <v>Mf115.0 XGAAvg</v>
          </cell>
          <cell r="E17">
            <v>4</v>
          </cell>
          <cell r="F17">
            <v>4</v>
          </cell>
          <cell r="G17">
            <v>4</v>
          </cell>
          <cell r="H17">
            <v>210</v>
          </cell>
          <cell r="I17">
            <v>215</v>
          </cell>
          <cell r="J17">
            <v>225</v>
          </cell>
          <cell r="K17">
            <v>221.25</v>
          </cell>
          <cell r="L17">
            <v>226.25</v>
          </cell>
          <cell r="M17">
            <v>235</v>
          </cell>
          <cell r="N17">
            <v>240</v>
          </cell>
          <cell r="O17">
            <v>240.5</v>
          </cell>
          <cell r="P17">
            <v>241.25</v>
          </cell>
        </row>
        <row r="18">
          <cell r="A18" t="str">
            <v>Mf2</v>
          </cell>
          <cell r="B18" t="str">
            <v>12.1 XGA</v>
          </cell>
          <cell r="C18" t="str">
            <v>Low</v>
          </cell>
          <cell r="D18" t="str">
            <v>Mf212.1 XGALow</v>
          </cell>
          <cell r="E18">
            <v>1</v>
          </cell>
          <cell r="F18">
            <v>1</v>
          </cell>
          <cell r="G18">
            <v>1</v>
          </cell>
          <cell r="H18">
            <v>175</v>
          </cell>
          <cell r="I18">
            <v>180</v>
          </cell>
          <cell r="J18">
            <v>195</v>
          </cell>
          <cell r="K18">
            <v>175</v>
          </cell>
          <cell r="L18">
            <v>180</v>
          </cell>
          <cell r="M18">
            <v>195</v>
          </cell>
          <cell r="N18">
            <v>200</v>
          </cell>
          <cell r="O18">
            <v>200</v>
          </cell>
          <cell r="P18">
            <v>200</v>
          </cell>
        </row>
        <row r="19">
          <cell r="C19" t="str">
            <v>Avg</v>
          </cell>
          <cell r="D19" t="str">
            <v>Mf212.1 XGAAvg</v>
          </cell>
          <cell r="E19">
            <v>1</v>
          </cell>
          <cell r="F19">
            <v>1</v>
          </cell>
          <cell r="G19">
            <v>1</v>
          </cell>
          <cell r="H19">
            <v>180</v>
          </cell>
          <cell r="I19">
            <v>185</v>
          </cell>
          <cell r="J19">
            <v>200</v>
          </cell>
          <cell r="K19">
            <v>180</v>
          </cell>
          <cell r="L19">
            <v>185</v>
          </cell>
          <cell r="M19">
            <v>200</v>
          </cell>
          <cell r="N19">
            <v>205</v>
          </cell>
          <cell r="O19">
            <v>205</v>
          </cell>
          <cell r="P19">
            <v>205</v>
          </cell>
        </row>
        <row r="20">
          <cell r="B20" t="str">
            <v>13.3 XGA</v>
          </cell>
          <cell r="C20" t="str">
            <v>Low</v>
          </cell>
          <cell r="D20" t="str">
            <v>Mf213.3 XGALow</v>
          </cell>
        </row>
        <row r="21">
          <cell r="C21" t="str">
            <v>Avg</v>
          </cell>
          <cell r="D21" t="str">
            <v>Mf213.3 XGAAvg</v>
          </cell>
        </row>
        <row r="22">
          <cell r="B22" t="str">
            <v>14.1 SXGA+</v>
          </cell>
          <cell r="C22" t="str">
            <v>Low</v>
          </cell>
          <cell r="D22" t="str">
            <v>Mf214.1 SXGA+Low</v>
          </cell>
        </row>
        <row r="23">
          <cell r="C23" t="str">
            <v>Avg</v>
          </cell>
          <cell r="D23" t="str">
            <v>Mf214.1 SXGA+Avg</v>
          </cell>
        </row>
        <row r="24">
          <cell r="B24" t="str">
            <v>14.1 XGA</v>
          </cell>
          <cell r="C24" t="str">
            <v>Low</v>
          </cell>
          <cell r="D24" t="str">
            <v>Mf214.1 XGALow</v>
          </cell>
          <cell r="E24">
            <v>1</v>
          </cell>
          <cell r="F24">
            <v>1</v>
          </cell>
          <cell r="G24">
            <v>1</v>
          </cell>
          <cell r="H24">
            <v>185</v>
          </cell>
          <cell r="I24">
            <v>188</v>
          </cell>
          <cell r="J24">
            <v>190</v>
          </cell>
          <cell r="K24">
            <v>185</v>
          </cell>
          <cell r="L24">
            <v>188</v>
          </cell>
          <cell r="M24">
            <v>190</v>
          </cell>
          <cell r="N24">
            <v>190</v>
          </cell>
          <cell r="O24">
            <v>195</v>
          </cell>
          <cell r="P24">
            <v>195</v>
          </cell>
        </row>
        <row r="25">
          <cell r="C25" t="str">
            <v>Avg</v>
          </cell>
          <cell r="D25" t="str">
            <v>Mf214.1 XGAAvg</v>
          </cell>
          <cell r="E25">
            <v>1</v>
          </cell>
          <cell r="F25">
            <v>1</v>
          </cell>
          <cell r="G25">
            <v>1</v>
          </cell>
          <cell r="H25">
            <v>190</v>
          </cell>
          <cell r="I25">
            <v>193</v>
          </cell>
          <cell r="J25">
            <v>195</v>
          </cell>
          <cell r="K25">
            <v>190</v>
          </cell>
          <cell r="L25">
            <v>193</v>
          </cell>
          <cell r="M25">
            <v>195</v>
          </cell>
          <cell r="N25">
            <v>195</v>
          </cell>
          <cell r="O25">
            <v>200</v>
          </cell>
          <cell r="P25">
            <v>200</v>
          </cell>
        </row>
        <row r="26">
          <cell r="B26" t="str">
            <v>15.0 SXGA+</v>
          </cell>
          <cell r="C26" t="str">
            <v>Low</v>
          </cell>
          <cell r="D26" t="str">
            <v>Mf215.0 SXGA+Low</v>
          </cell>
          <cell r="E26">
            <v>2</v>
          </cell>
          <cell r="F26">
            <v>2</v>
          </cell>
          <cell r="G26">
            <v>2</v>
          </cell>
          <cell r="H26">
            <v>230</v>
          </cell>
          <cell r="I26">
            <v>235</v>
          </cell>
          <cell r="J26">
            <v>240</v>
          </cell>
          <cell r="K26">
            <v>232.5</v>
          </cell>
          <cell r="L26">
            <v>237.5</v>
          </cell>
          <cell r="M26">
            <v>242.5</v>
          </cell>
          <cell r="N26">
            <v>247.5</v>
          </cell>
          <cell r="O26">
            <v>250</v>
          </cell>
          <cell r="P26">
            <v>250</v>
          </cell>
        </row>
        <row r="27">
          <cell r="C27" t="str">
            <v>Avg</v>
          </cell>
          <cell r="D27" t="str">
            <v>Mf215.0 SXGA+Avg</v>
          </cell>
          <cell r="E27">
            <v>2</v>
          </cell>
          <cell r="F27">
            <v>2</v>
          </cell>
          <cell r="G27">
            <v>2</v>
          </cell>
          <cell r="H27">
            <v>235</v>
          </cell>
          <cell r="I27">
            <v>240</v>
          </cell>
          <cell r="J27">
            <v>245</v>
          </cell>
          <cell r="K27">
            <v>237.5</v>
          </cell>
          <cell r="L27">
            <v>242.5</v>
          </cell>
          <cell r="M27">
            <v>247.5</v>
          </cell>
          <cell r="N27">
            <v>252.5</v>
          </cell>
          <cell r="O27">
            <v>255</v>
          </cell>
          <cell r="P27">
            <v>255</v>
          </cell>
        </row>
        <row r="28">
          <cell r="B28" t="str">
            <v>15.0 UXGA</v>
          </cell>
          <cell r="C28" t="str">
            <v>Low</v>
          </cell>
          <cell r="D28" t="str">
            <v>Mf215.0 UXGALow</v>
          </cell>
          <cell r="E28">
            <v>1</v>
          </cell>
          <cell r="F28">
            <v>1</v>
          </cell>
          <cell r="G28">
            <v>1</v>
          </cell>
          <cell r="H28">
            <v>255</v>
          </cell>
          <cell r="I28">
            <v>260</v>
          </cell>
          <cell r="J28">
            <v>265</v>
          </cell>
          <cell r="K28">
            <v>255</v>
          </cell>
          <cell r="L28">
            <v>260</v>
          </cell>
          <cell r="M28">
            <v>265</v>
          </cell>
          <cell r="N28">
            <v>270</v>
          </cell>
          <cell r="O28">
            <v>270</v>
          </cell>
          <cell r="P28">
            <v>270</v>
          </cell>
        </row>
        <row r="29">
          <cell r="C29" t="str">
            <v>Avg</v>
          </cell>
          <cell r="D29" t="str">
            <v>Mf215.0 UXGAAvg</v>
          </cell>
          <cell r="E29">
            <v>1</v>
          </cell>
          <cell r="F29">
            <v>1</v>
          </cell>
          <cell r="G29">
            <v>1</v>
          </cell>
          <cell r="H29">
            <v>260</v>
          </cell>
          <cell r="I29">
            <v>265</v>
          </cell>
          <cell r="J29">
            <v>270</v>
          </cell>
          <cell r="K29">
            <v>260</v>
          </cell>
          <cell r="L29">
            <v>265</v>
          </cell>
          <cell r="M29">
            <v>270</v>
          </cell>
          <cell r="N29">
            <v>275</v>
          </cell>
          <cell r="O29">
            <v>275</v>
          </cell>
          <cell r="P29">
            <v>275</v>
          </cell>
        </row>
        <row r="30">
          <cell r="B30" t="str">
            <v>15.0 XGA</v>
          </cell>
          <cell r="C30" t="str">
            <v>Low</v>
          </cell>
          <cell r="D30" t="str">
            <v>Mf215.0 XGALow</v>
          </cell>
          <cell r="E30">
            <v>3</v>
          </cell>
          <cell r="F30">
            <v>3</v>
          </cell>
          <cell r="G30">
            <v>3</v>
          </cell>
          <cell r="H30">
            <v>195</v>
          </cell>
          <cell r="I30">
            <v>200</v>
          </cell>
          <cell r="J30">
            <v>205</v>
          </cell>
          <cell r="K30">
            <v>207.33333333333334</v>
          </cell>
          <cell r="L30">
            <v>213.33333333333334</v>
          </cell>
          <cell r="M30">
            <v>220</v>
          </cell>
          <cell r="N30">
            <v>225</v>
          </cell>
          <cell r="O30">
            <v>228.33333333333334</v>
          </cell>
          <cell r="P30">
            <v>228.33333333333334</v>
          </cell>
        </row>
        <row r="31">
          <cell r="C31" t="str">
            <v>Avg</v>
          </cell>
          <cell r="D31" t="str">
            <v>Mf215.0 XGAAvg</v>
          </cell>
          <cell r="E31">
            <v>3</v>
          </cell>
          <cell r="F31">
            <v>3</v>
          </cell>
          <cell r="G31">
            <v>3</v>
          </cell>
          <cell r="H31">
            <v>200</v>
          </cell>
          <cell r="I31">
            <v>205</v>
          </cell>
          <cell r="J31">
            <v>210</v>
          </cell>
          <cell r="K31">
            <v>212.33333333333334</v>
          </cell>
          <cell r="L31">
            <v>218.33333333333334</v>
          </cell>
          <cell r="M31">
            <v>225</v>
          </cell>
          <cell r="N31">
            <v>230</v>
          </cell>
          <cell r="O31">
            <v>233.33333333333334</v>
          </cell>
          <cell r="P31">
            <v>233.33333333333334</v>
          </cell>
        </row>
        <row r="32">
          <cell r="A32" t="str">
            <v>OEM1</v>
          </cell>
          <cell r="B32" t="str">
            <v>12.1 XGA</v>
          </cell>
          <cell r="C32" t="str">
            <v>Low</v>
          </cell>
          <cell r="D32" t="str">
            <v>OEM112.1 XGALow</v>
          </cell>
          <cell r="E32">
            <v>3</v>
          </cell>
          <cell r="F32">
            <v>3</v>
          </cell>
          <cell r="G32">
            <v>3</v>
          </cell>
          <cell r="H32">
            <v>165</v>
          </cell>
          <cell r="I32">
            <v>180</v>
          </cell>
          <cell r="J32">
            <v>195</v>
          </cell>
          <cell r="K32">
            <v>176.66666666666666</v>
          </cell>
          <cell r="L32">
            <v>186.66666666666666</v>
          </cell>
          <cell r="M32">
            <v>196.66666666666666</v>
          </cell>
          <cell r="N32">
            <v>200.33333333333334</v>
          </cell>
          <cell r="O32">
            <v>201</v>
          </cell>
          <cell r="P32">
            <v>201</v>
          </cell>
        </row>
        <row r="33">
          <cell r="C33" t="str">
            <v>Avg</v>
          </cell>
          <cell r="D33" t="str">
            <v>OEM112.1 XGAAvg</v>
          </cell>
          <cell r="E33">
            <v>3</v>
          </cell>
          <cell r="F33">
            <v>3</v>
          </cell>
          <cell r="G33">
            <v>3</v>
          </cell>
          <cell r="H33">
            <v>173</v>
          </cell>
          <cell r="I33">
            <v>185</v>
          </cell>
          <cell r="J33">
            <v>200</v>
          </cell>
          <cell r="K33">
            <v>182.66666666666666</v>
          </cell>
          <cell r="L33">
            <v>191.66666666666666</v>
          </cell>
          <cell r="M33">
            <v>201.66666666666666</v>
          </cell>
          <cell r="N33">
            <v>205.33333333333334</v>
          </cell>
          <cell r="O33">
            <v>206</v>
          </cell>
          <cell r="P33">
            <v>206</v>
          </cell>
        </row>
        <row r="34">
          <cell r="B34" t="str">
            <v>13.3 XGA</v>
          </cell>
          <cell r="C34" t="str">
            <v>Low</v>
          </cell>
          <cell r="D34" t="str">
            <v>OEM113.3 XGALow</v>
          </cell>
        </row>
        <row r="35">
          <cell r="C35" t="str">
            <v>Avg</v>
          </cell>
          <cell r="D35" t="str">
            <v>OEM113.3 XGAAvg</v>
          </cell>
          <cell r="O35">
            <v>0</v>
          </cell>
          <cell r="P35">
            <v>0</v>
          </cell>
        </row>
        <row r="36">
          <cell r="B36" t="str">
            <v>14.1 SXGA+</v>
          </cell>
          <cell r="C36" t="str">
            <v>Low</v>
          </cell>
          <cell r="D36" t="str">
            <v>OEM114.1 SXGA+Low</v>
          </cell>
          <cell r="E36">
            <v>4</v>
          </cell>
          <cell r="F36">
            <v>4</v>
          </cell>
          <cell r="G36">
            <v>4</v>
          </cell>
          <cell r="H36">
            <v>203</v>
          </cell>
          <cell r="I36">
            <v>210</v>
          </cell>
          <cell r="J36">
            <v>215</v>
          </cell>
          <cell r="K36">
            <v>215.75</v>
          </cell>
          <cell r="L36">
            <v>221.25</v>
          </cell>
          <cell r="M36">
            <v>228.75</v>
          </cell>
          <cell r="N36">
            <v>233.5</v>
          </cell>
          <cell r="O36">
            <v>235.5</v>
          </cell>
          <cell r="P36">
            <v>236.25</v>
          </cell>
        </row>
        <row r="37">
          <cell r="C37" t="str">
            <v>Avg</v>
          </cell>
          <cell r="D37" t="str">
            <v>OEM114.1 SXGA+Avg</v>
          </cell>
          <cell r="E37">
            <v>4</v>
          </cell>
          <cell r="F37">
            <v>4</v>
          </cell>
          <cell r="G37">
            <v>4</v>
          </cell>
          <cell r="H37">
            <v>208</v>
          </cell>
          <cell r="I37">
            <v>215</v>
          </cell>
          <cell r="J37">
            <v>220</v>
          </cell>
          <cell r="K37">
            <v>220.75</v>
          </cell>
          <cell r="L37">
            <v>226.25</v>
          </cell>
          <cell r="M37">
            <v>233.75</v>
          </cell>
          <cell r="N37">
            <v>238.5</v>
          </cell>
          <cell r="O37">
            <v>240.5</v>
          </cell>
          <cell r="P37">
            <v>241.25</v>
          </cell>
        </row>
        <row r="38">
          <cell r="B38" t="str">
            <v>14.1 XGA</v>
          </cell>
          <cell r="C38" t="str">
            <v>Low</v>
          </cell>
          <cell r="D38" t="str">
            <v>OEM114.1 XGALow</v>
          </cell>
          <cell r="E38">
            <v>4</v>
          </cell>
          <cell r="F38">
            <v>4</v>
          </cell>
          <cell r="G38">
            <v>4</v>
          </cell>
          <cell r="H38">
            <v>183</v>
          </cell>
          <cell r="I38">
            <v>185</v>
          </cell>
          <cell r="J38">
            <v>195</v>
          </cell>
          <cell r="K38">
            <v>192.5</v>
          </cell>
          <cell r="L38">
            <v>197.5</v>
          </cell>
          <cell r="M38">
            <v>203</v>
          </cell>
          <cell r="N38">
            <v>208.25</v>
          </cell>
          <cell r="O38">
            <v>210.25</v>
          </cell>
          <cell r="P38">
            <v>210.25</v>
          </cell>
        </row>
        <row r="39">
          <cell r="C39" t="str">
            <v>Avg</v>
          </cell>
          <cell r="D39" t="str">
            <v>OEM114.1 XGAAvg</v>
          </cell>
          <cell r="E39">
            <v>4</v>
          </cell>
          <cell r="F39">
            <v>4</v>
          </cell>
          <cell r="G39">
            <v>4</v>
          </cell>
          <cell r="H39">
            <v>188</v>
          </cell>
          <cell r="I39">
            <v>190</v>
          </cell>
          <cell r="J39">
            <v>200</v>
          </cell>
          <cell r="K39">
            <v>197.5</v>
          </cell>
          <cell r="L39">
            <v>202.5</v>
          </cell>
          <cell r="M39">
            <v>208</v>
          </cell>
          <cell r="N39">
            <v>213.25</v>
          </cell>
          <cell r="O39">
            <v>215.25</v>
          </cell>
          <cell r="P39">
            <v>215.25</v>
          </cell>
        </row>
        <row r="40">
          <cell r="B40" t="str">
            <v>15.0 SXGA+</v>
          </cell>
          <cell r="C40" t="str">
            <v>Low</v>
          </cell>
          <cell r="D40" t="str">
            <v>OEM115.0 SXGA+Low</v>
          </cell>
          <cell r="E40">
            <v>4</v>
          </cell>
          <cell r="F40">
            <v>4</v>
          </cell>
          <cell r="G40">
            <v>4</v>
          </cell>
          <cell r="H40">
            <v>225</v>
          </cell>
          <cell r="I40">
            <v>230</v>
          </cell>
          <cell r="J40">
            <v>235</v>
          </cell>
          <cell r="K40">
            <v>238.25</v>
          </cell>
          <cell r="L40">
            <v>242.5</v>
          </cell>
          <cell r="M40">
            <v>250</v>
          </cell>
          <cell r="N40">
            <v>254.25</v>
          </cell>
          <cell r="O40">
            <v>255</v>
          </cell>
          <cell r="P40">
            <v>255</v>
          </cell>
        </row>
        <row r="41">
          <cell r="C41" t="str">
            <v>Avg</v>
          </cell>
          <cell r="D41" t="str">
            <v>OEM115.0 SXGA+Avg</v>
          </cell>
          <cell r="E41">
            <v>4</v>
          </cell>
          <cell r="F41">
            <v>4</v>
          </cell>
          <cell r="G41">
            <v>4</v>
          </cell>
          <cell r="H41">
            <v>230</v>
          </cell>
          <cell r="I41">
            <v>235</v>
          </cell>
          <cell r="J41">
            <v>240</v>
          </cell>
          <cell r="K41">
            <v>243.25</v>
          </cell>
          <cell r="L41">
            <v>247.5</v>
          </cell>
          <cell r="M41">
            <v>255</v>
          </cell>
          <cell r="N41">
            <v>259.25</v>
          </cell>
          <cell r="O41">
            <v>260</v>
          </cell>
          <cell r="P41">
            <v>260</v>
          </cell>
        </row>
        <row r="42">
          <cell r="B42" t="str">
            <v>15.0 UXGA</v>
          </cell>
          <cell r="C42" t="str">
            <v>Low</v>
          </cell>
          <cell r="D42" t="str">
            <v>OEM115.0 UXGALow</v>
          </cell>
          <cell r="E42">
            <v>4</v>
          </cell>
          <cell r="F42">
            <v>4</v>
          </cell>
          <cell r="G42">
            <v>4</v>
          </cell>
          <cell r="H42">
            <v>245</v>
          </cell>
          <cell r="I42">
            <v>250</v>
          </cell>
          <cell r="J42">
            <v>255</v>
          </cell>
          <cell r="K42">
            <v>275.75</v>
          </cell>
          <cell r="L42">
            <v>280</v>
          </cell>
          <cell r="M42">
            <v>287.5</v>
          </cell>
          <cell r="N42">
            <v>290.5</v>
          </cell>
          <cell r="O42">
            <v>284.25</v>
          </cell>
          <cell r="P42">
            <v>284.25</v>
          </cell>
        </row>
        <row r="43">
          <cell r="C43" t="str">
            <v>Avg</v>
          </cell>
          <cell r="D43" t="str">
            <v>OEM115.0 UXGAAvg</v>
          </cell>
          <cell r="E43">
            <v>4</v>
          </cell>
          <cell r="F43">
            <v>4</v>
          </cell>
          <cell r="G43">
            <v>4</v>
          </cell>
          <cell r="H43">
            <v>250</v>
          </cell>
          <cell r="I43">
            <v>255</v>
          </cell>
          <cell r="J43">
            <v>260</v>
          </cell>
          <cell r="K43">
            <v>280.75</v>
          </cell>
          <cell r="L43">
            <v>285</v>
          </cell>
          <cell r="M43">
            <v>292.5</v>
          </cell>
          <cell r="N43">
            <v>295.5</v>
          </cell>
          <cell r="O43">
            <v>289.25</v>
          </cell>
          <cell r="P43">
            <v>289.25</v>
          </cell>
        </row>
        <row r="44">
          <cell r="B44" t="str">
            <v>15.0 XGA</v>
          </cell>
          <cell r="C44" t="str">
            <v>Low</v>
          </cell>
          <cell r="D44" t="str">
            <v>OEM115.0 XGALow</v>
          </cell>
          <cell r="E44">
            <v>4</v>
          </cell>
          <cell r="F44">
            <v>4</v>
          </cell>
          <cell r="G44">
            <v>4</v>
          </cell>
          <cell r="H44">
            <v>203</v>
          </cell>
          <cell r="I44">
            <v>210</v>
          </cell>
          <cell r="J44">
            <v>220</v>
          </cell>
          <cell r="K44">
            <v>213</v>
          </cell>
          <cell r="L44">
            <v>218.5</v>
          </cell>
          <cell r="M44">
            <v>224.75</v>
          </cell>
          <cell r="N44">
            <v>227.75</v>
          </cell>
          <cell r="O44">
            <v>228.75</v>
          </cell>
          <cell r="P44">
            <v>228.75</v>
          </cell>
        </row>
        <row r="45">
          <cell r="C45" t="str">
            <v>Avg</v>
          </cell>
          <cell r="D45" t="str">
            <v>OEM115.0 XGAAvg</v>
          </cell>
          <cell r="E45">
            <v>4</v>
          </cell>
          <cell r="F45">
            <v>4</v>
          </cell>
          <cell r="G45">
            <v>4</v>
          </cell>
          <cell r="H45">
            <v>208</v>
          </cell>
          <cell r="I45">
            <v>215</v>
          </cell>
          <cell r="J45">
            <v>225</v>
          </cell>
          <cell r="K45">
            <v>218.5</v>
          </cell>
          <cell r="L45">
            <v>224</v>
          </cell>
          <cell r="M45">
            <v>230.25</v>
          </cell>
          <cell r="N45">
            <v>233.25</v>
          </cell>
          <cell r="O45">
            <v>234.25</v>
          </cell>
          <cell r="P45">
            <v>234.25</v>
          </cell>
        </row>
        <row r="46">
          <cell r="A46" t="str">
            <v>OEM2</v>
          </cell>
          <cell r="B46" t="str">
            <v>12.1 XGA</v>
          </cell>
          <cell r="C46" t="str">
            <v>Low</v>
          </cell>
          <cell r="D46" t="str">
            <v>OEM212.1 XGALow</v>
          </cell>
          <cell r="E46">
            <v>1</v>
          </cell>
          <cell r="F46">
            <v>1</v>
          </cell>
          <cell r="G46">
            <v>1</v>
          </cell>
          <cell r="H46">
            <v>165</v>
          </cell>
          <cell r="I46">
            <v>178</v>
          </cell>
          <cell r="J46">
            <v>185</v>
          </cell>
          <cell r="K46">
            <v>165</v>
          </cell>
          <cell r="L46">
            <v>178</v>
          </cell>
          <cell r="M46">
            <v>185</v>
          </cell>
          <cell r="N46">
            <v>190</v>
          </cell>
          <cell r="O46">
            <v>195</v>
          </cell>
          <cell r="P46">
            <v>195</v>
          </cell>
        </row>
        <row r="47">
          <cell r="C47" t="str">
            <v>Avg</v>
          </cell>
          <cell r="D47" t="str">
            <v>OEM212.1 XGAAvg</v>
          </cell>
          <cell r="E47">
            <v>1</v>
          </cell>
          <cell r="F47">
            <v>1</v>
          </cell>
          <cell r="G47">
            <v>1</v>
          </cell>
          <cell r="H47">
            <v>170</v>
          </cell>
          <cell r="I47">
            <v>178</v>
          </cell>
          <cell r="J47">
            <v>185</v>
          </cell>
          <cell r="K47">
            <v>170</v>
          </cell>
          <cell r="L47">
            <v>178</v>
          </cell>
          <cell r="M47">
            <v>185</v>
          </cell>
          <cell r="N47">
            <v>190</v>
          </cell>
          <cell r="O47">
            <v>195</v>
          </cell>
          <cell r="P47">
            <v>195</v>
          </cell>
        </row>
        <row r="48">
          <cell r="B48" t="str">
            <v>13.3 XGA</v>
          </cell>
          <cell r="C48" t="str">
            <v>Low</v>
          </cell>
          <cell r="D48" t="str">
            <v>OEM213.3 XGALow</v>
          </cell>
        </row>
        <row r="49">
          <cell r="C49" t="str">
            <v>Avg</v>
          </cell>
          <cell r="D49" t="str">
            <v>OEM213.3 XGAAvg</v>
          </cell>
        </row>
        <row r="50">
          <cell r="B50" t="str">
            <v>14.1 SXGA+</v>
          </cell>
          <cell r="C50" t="str">
            <v>Low</v>
          </cell>
          <cell r="D50" t="str">
            <v>OEM214.1 SXGA+Low</v>
          </cell>
        </row>
        <row r="51">
          <cell r="C51" t="str">
            <v>Avg</v>
          </cell>
          <cell r="D51" t="str">
            <v>OEM214.1 SXGA+Avg</v>
          </cell>
        </row>
        <row r="52">
          <cell r="B52" t="str">
            <v>14.1 XGA</v>
          </cell>
          <cell r="C52" t="str">
            <v>Low</v>
          </cell>
          <cell r="D52" t="str">
            <v>OEM214.1 XGALow</v>
          </cell>
          <cell r="E52">
            <v>1</v>
          </cell>
          <cell r="F52">
            <v>1</v>
          </cell>
          <cell r="G52">
            <v>1</v>
          </cell>
          <cell r="H52">
            <v>188</v>
          </cell>
          <cell r="I52">
            <v>190</v>
          </cell>
          <cell r="J52">
            <v>193</v>
          </cell>
          <cell r="K52">
            <v>188</v>
          </cell>
          <cell r="L52">
            <v>190</v>
          </cell>
          <cell r="M52">
            <v>193</v>
          </cell>
          <cell r="N52">
            <v>198</v>
          </cell>
          <cell r="O52">
            <v>203</v>
          </cell>
          <cell r="P52">
            <v>203</v>
          </cell>
        </row>
        <row r="53">
          <cell r="C53" t="str">
            <v>Avg</v>
          </cell>
          <cell r="D53" t="str">
            <v>OEM214.1 XGAAvg</v>
          </cell>
          <cell r="E53">
            <v>1</v>
          </cell>
          <cell r="F53">
            <v>1</v>
          </cell>
          <cell r="G53">
            <v>1</v>
          </cell>
          <cell r="H53">
            <v>190</v>
          </cell>
          <cell r="I53">
            <v>192</v>
          </cell>
          <cell r="J53">
            <v>195</v>
          </cell>
          <cell r="K53">
            <v>190</v>
          </cell>
          <cell r="L53">
            <v>192</v>
          </cell>
          <cell r="M53">
            <v>195</v>
          </cell>
          <cell r="N53">
            <v>200</v>
          </cell>
          <cell r="O53">
            <v>205</v>
          </cell>
          <cell r="P53">
            <v>205</v>
          </cell>
        </row>
        <row r="54">
          <cell r="B54" t="str">
            <v>15.0 SXGA+</v>
          </cell>
          <cell r="C54" t="str">
            <v>Low</v>
          </cell>
          <cell r="D54" t="str">
            <v>OEM215.0 SXGA+Low</v>
          </cell>
          <cell r="E54">
            <v>1</v>
          </cell>
          <cell r="F54">
            <v>1</v>
          </cell>
          <cell r="G54">
            <v>1</v>
          </cell>
          <cell r="H54">
            <v>227</v>
          </cell>
          <cell r="I54">
            <v>230</v>
          </cell>
          <cell r="J54">
            <v>235</v>
          </cell>
          <cell r="K54">
            <v>227</v>
          </cell>
          <cell r="L54">
            <v>230</v>
          </cell>
          <cell r="M54">
            <v>235</v>
          </cell>
          <cell r="N54">
            <v>235</v>
          </cell>
          <cell r="O54">
            <v>235</v>
          </cell>
          <cell r="P54">
            <v>233</v>
          </cell>
        </row>
        <row r="55">
          <cell r="C55" t="str">
            <v>Avg</v>
          </cell>
          <cell r="D55" t="str">
            <v>OEM215.0 SXGA+Avg</v>
          </cell>
          <cell r="E55">
            <v>1</v>
          </cell>
          <cell r="F55">
            <v>1</v>
          </cell>
          <cell r="G55">
            <v>1</v>
          </cell>
          <cell r="H55">
            <v>232</v>
          </cell>
          <cell r="I55">
            <v>235</v>
          </cell>
          <cell r="J55">
            <v>240</v>
          </cell>
          <cell r="K55">
            <v>232</v>
          </cell>
          <cell r="L55">
            <v>235</v>
          </cell>
          <cell r="M55">
            <v>240</v>
          </cell>
          <cell r="N55">
            <v>240</v>
          </cell>
          <cell r="O55">
            <v>240</v>
          </cell>
          <cell r="P55">
            <v>238</v>
          </cell>
        </row>
        <row r="56">
          <cell r="B56" t="str">
            <v>15.0 UXGA</v>
          </cell>
          <cell r="C56" t="str">
            <v>Low</v>
          </cell>
          <cell r="D56" t="str">
            <v>OEM215.0 UXGALow</v>
          </cell>
        </row>
        <row r="57">
          <cell r="C57" t="str">
            <v>Avg</v>
          </cell>
          <cell r="D57" t="str">
            <v>OEM215.0 UXGAAvg</v>
          </cell>
        </row>
        <row r="58">
          <cell r="B58" t="str">
            <v>15.0 XGA</v>
          </cell>
          <cell r="C58" t="str">
            <v>Low</v>
          </cell>
          <cell r="D58" t="str">
            <v>OEM215.0 XGALow</v>
          </cell>
          <cell r="E58">
            <v>1</v>
          </cell>
          <cell r="F58">
            <v>1</v>
          </cell>
          <cell r="G58">
            <v>1</v>
          </cell>
          <cell r="H58">
            <v>202</v>
          </cell>
          <cell r="I58">
            <v>205</v>
          </cell>
          <cell r="J58">
            <v>210</v>
          </cell>
          <cell r="K58">
            <v>202</v>
          </cell>
          <cell r="L58">
            <v>205</v>
          </cell>
          <cell r="M58">
            <v>210</v>
          </cell>
          <cell r="N58">
            <v>210</v>
          </cell>
          <cell r="O58">
            <v>210</v>
          </cell>
          <cell r="P58">
            <v>205</v>
          </cell>
        </row>
        <row r="59">
          <cell r="C59" t="str">
            <v>Avg</v>
          </cell>
          <cell r="D59" t="str">
            <v>OEM215.0 XGAAvg</v>
          </cell>
          <cell r="E59">
            <v>1</v>
          </cell>
          <cell r="F59">
            <v>1</v>
          </cell>
          <cell r="G59">
            <v>1</v>
          </cell>
          <cell r="H59">
            <v>207</v>
          </cell>
          <cell r="I59">
            <v>210</v>
          </cell>
          <cell r="J59">
            <v>215</v>
          </cell>
          <cell r="K59">
            <v>207</v>
          </cell>
          <cell r="L59">
            <v>210</v>
          </cell>
          <cell r="M59">
            <v>215</v>
          </cell>
          <cell r="N59">
            <v>215</v>
          </cell>
          <cell r="O59">
            <v>215</v>
          </cell>
          <cell r="P59">
            <v>210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7148B-5E68-4416-A876-1D6ED5A85067}">
  <dimension ref="A1:CI597"/>
  <sheetViews>
    <sheetView showGridLines="0" tabSelected="1" topLeftCell="A19" zoomScaleNormal="100" workbookViewId="0">
      <selection activeCell="J34" sqref="J34"/>
    </sheetView>
  </sheetViews>
  <sheetFormatPr defaultColWidth="10" defaultRowHeight="13.8" x14ac:dyDescent="0.25"/>
  <cols>
    <col min="1" max="1" width="3.77734375" style="7" customWidth="1"/>
    <col min="2" max="5" width="15.5546875" style="7" customWidth="1"/>
    <col min="6" max="6" width="4.44140625" style="7" customWidth="1"/>
    <col min="7" max="7" width="19.44140625" style="7" customWidth="1"/>
    <col min="8" max="8" width="37.21875" style="7" customWidth="1"/>
    <col min="9" max="9" width="5.5546875" style="7" customWidth="1"/>
    <col min="10" max="10" width="24.21875" style="7" bestFit="1" customWidth="1"/>
    <col min="11" max="11" width="11.88671875" style="7" bestFit="1" customWidth="1"/>
    <col min="12" max="16384" width="10" style="7"/>
  </cols>
  <sheetData>
    <row r="1" spans="1:87" x14ac:dyDescent="0.25">
      <c r="A1" s="41" t="s">
        <v>33</v>
      </c>
      <c r="B1" s="9"/>
      <c r="C1" s="9"/>
      <c r="D1" s="9"/>
      <c r="E1" s="9"/>
      <c r="F1" s="9"/>
      <c r="G1" s="9"/>
      <c r="H1" s="9"/>
      <c r="I1" s="9"/>
    </row>
    <row r="2" spans="1:87" ht="14.4" x14ac:dyDescent="0.3">
      <c r="A2" s="9"/>
      <c r="B2" s="9"/>
      <c r="C2" s="9"/>
      <c r="D2" s="9"/>
      <c r="E2" s="9"/>
      <c r="F2" s="9"/>
      <c r="G2" s="40"/>
      <c r="H2" s="39"/>
      <c r="I2" s="9"/>
    </row>
    <row r="3" spans="1:87" ht="15" thickBot="1" x14ac:dyDescent="0.35">
      <c r="A3" s="9"/>
      <c r="B3" s="23" t="s">
        <v>32</v>
      </c>
      <c r="C3" s="9"/>
      <c r="D3" s="9"/>
      <c r="E3" s="9"/>
      <c r="F3" s="9"/>
      <c r="G3" s="23" t="s">
        <v>31</v>
      </c>
      <c r="H3" s="39"/>
      <c r="I3" s="9"/>
      <c r="J3" s="38" t="s">
        <v>30</v>
      </c>
      <c r="L3" s="37"/>
      <c r="M3" s="36"/>
    </row>
    <row r="4" spans="1:87" ht="15" thickBot="1" x14ac:dyDescent="0.35">
      <c r="A4" s="9"/>
      <c r="B4" s="69" t="s">
        <v>29</v>
      </c>
      <c r="C4" s="71"/>
      <c r="D4" s="71"/>
      <c r="E4" s="70"/>
      <c r="F4" s="9"/>
      <c r="G4" s="72"/>
      <c r="H4" s="73"/>
      <c r="I4" s="9"/>
      <c r="J4" s="35" t="s">
        <v>28</v>
      </c>
      <c r="K4" s="4">
        <f>'Data for Tracker'!AB3</f>
        <v>42384</v>
      </c>
      <c r="L4" s="4">
        <f>'Data for Tracker'!AC3</f>
        <v>42415</v>
      </c>
      <c r="M4" s="4">
        <f>'Data for Tracker'!AD3</f>
        <v>42444</v>
      </c>
      <c r="N4" s="4">
        <f>'Data for Tracker'!AE3</f>
        <v>42475</v>
      </c>
      <c r="O4" s="4">
        <f>'Data for Tracker'!AF3</f>
        <v>42505</v>
      </c>
      <c r="P4" s="4">
        <f>'Data for Tracker'!AG3</f>
        <v>42536</v>
      </c>
      <c r="Q4" s="4">
        <f>'Data for Tracker'!AH3</f>
        <v>42566</v>
      </c>
      <c r="R4" s="4">
        <f>'Data for Tracker'!AI3</f>
        <v>42597</v>
      </c>
      <c r="S4" s="4">
        <f>'Data for Tracker'!AJ3</f>
        <v>42628</v>
      </c>
      <c r="T4" s="4">
        <f>'Data for Tracker'!AK3</f>
        <v>42658</v>
      </c>
      <c r="U4" s="4">
        <f>'Data for Tracker'!AL3</f>
        <v>42689</v>
      </c>
      <c r="V4" s="4">
        <f>'Data for Tracker'!AM3</f>
        <v>42719</v>
      </c>
      <c r="W4" s="4">
        <f>'Data for Tracker'!AN3</f>
        <v>42750</v>
      </c>
      <c r="X4" s="4">
        <f>'Data for Tracker'!AO3</f>
        <v>42781</v>
      </c>
      <c r="Y4" s="4">
        <f>'Data for Tracker'!AP3</f>
        <v>42809</v>
      </c>
      <c r="Z4" s="4">
        <f>'Data for Tracker'!AQ3</f>
        <v>42840</v>
      </c>
      <c r="AA4" s="4">
        <f>'Data for Tracker'!AR3</f>
        <v>42870</v>
      </c>
      <c r="AB4" s="4">
        <f>'Data for Tracker'!AS3</f>
        <v>42901</v>
      </c>
      <c r="AC4" s="4">
        <f>'Data for Tracker'!AT3</f>
        <v>42931</v>
      </c>
      <c r="AD4" s="4">
        <f>'Data for Tracker'!AU3</f>
        <v>42962</v>
      </c>
      <c r="AE4" s="4">
        <f>'Data for Tracker'!AV3</f>
        <v>42993</v>
      </c>
      <c r="AF4" s="4">
        <f>'Data for Tracker'!AW3</f>
        <v>43023</v>
      </c>
      <c r="AG4" s="4">
        <f>'Data for Tracker'!AX3</f>
        <v>43054</v>
      </c>
      <c r="AH4" s="4">
        <f>'Data for Tracker'!AY3</f>
        <v>43084</v>
      </c>
      <c r="AI4" s="4">
        <f>'Data for Tracker'!AZ3</f>
        <v>43115</v>
      </c>
      <c r="AJ4" s="4">
        <f>'Data for Tracker'!BA3</f>
        <v>43146</v>
      </c>
      <c r="AK4" s="4">
        <f>'Data for Tracker'!BB3</f>
        <v>43174</v>
      </c>
      <c r="AL4" s="4">
        <f>'Data for Tracker'!BC3</f>
        <v>43205</v>
      </c>
      <c r="AM4" s="4">
        <f>'Data for Tracker'!BD3</f>
        <v>43235</v>
      </c>
      <c r="AN4" s="4">
        <f>'Data for Tracker'!BE3</f>
        <v>43266</v>
      </c>
      <c r="AO4" s="4">
        <f>'Data for Tracker'!BF3</f>
        <v>43296</v>
      </c>
      <c r="AP4" s="4">
        <f>'Data for Tracker'!BG3</f>
        <v>43327</v>
      </c>
      <c r="AQ4" s="4">
        <f>'Data for Tracker'!BH3</f>
        <v>43358</v>
      </c>
      <c r="AR4" s="4">
        <f>'Data for Tracker'!BI3</f>
        <v>43388</v>
      </c>
      <c r="AS4" s="4">
        <f>'Data for Tracker'!BJ3</f>
        <v>43419</v>
      </c>
      <c r="AT4" s="4">
        <f>'Data for Tracker'!BK3</f>
        <v>43449</v>
      </c>
      <c r="AU4" s="4">
        <f>'Data for Tracker'!BL3</f>
        <v>43480</v>
      </c>
      <c r="AV4" s="4">
        <f>'Data for Tracker'!BM3</f>
        <v>43511</v>
      </c>
      <c r="AW4" s="4">
        <f>'Data for Tracker'!BN3</f>
        <v>43539</v>
      </c>
      <c r="AX4" s="4">
        <f>'Data for Tracker'!BO3</f>
        <v>43570</v>
      </c>
      <c r="AY4" s="4">
        <f>'Data for Tracker'!BP3</f>
        <v>43600</v>
      </c>
      <c r="AZ4" s="4">
        <f>'Data for Tracker'!BQ3</f>
        <v>43631</v>
      </c>
      <c r="BA4" s="4">
        <f>'Data for Tracker'!BR3</f>
        <v>43661</v>
      </c>
      <c r="BB4" s="4">
        <f>'Data for Tracker'!BS3</f>
        <v>43692</v>
      </c>
      <c r="BC4" s="4">
        <f>'Data for Tracker'!BT3</f>
        <v>43723</v>
      </c>
      <c r="BD4" s="4">
        <f>'Data for Tracker'!BU3</f>
        <v>43753</v>
      </c>
      <c r="BE4" s="4">
        <f>'Data for Tracker'!BV3</f>
        <v>43784</v>
      </c>
      <c r="BF4" s="4">
        <f>'Data for Tracker'!BW3</f>
        <v>43814</v>
      </c>
      <c r="BG4" s="4">
        <f>'Data for Tracker'!BX3</f>
        <v>43845</v>
      </c>
      <c r="BH4" s="4">
        <f>'Data for Tracker'!BY3</f>
        <v>43876</v>
      </c>
      <c r="BI4" s="4">
        <f>'Data for Tracker'!BZ3</f>
        <v>43905</v>
      </c>
      <c r="BJ4" s="4">
        <f>'Data for Tracker'!CA3</f>
        <v>43936</v>
      </c>
      <c r="BK4" s="4">
        <f>'Data for Tracker'!CB3</f>
        <v>43966</v>
      </c>
      <c r="BL4" s="4">
        <f>'Data for Tracker'!CC3</f>
        <v>43997</v>
      </c>
      <c r="BM4" s="4">
        <f>'Data for Tracker'!CD3</f>
        <v>44027</v>
      </c>
      <c r="BN4" s="4">
        <f>'Data for Tracker'!CE3</f>
        <v>44058</v>
      </c>
      <c r="BO4" s="4">
        <f>'Data for Tracker'!CF3</f>
        <v>44089</v>
      </c>
      <c r="BP4" s="4">
        <f>'Data for Tracker'!CG3</f>
        <v>44119</v>
      </c>
      <c r="BQ4" s="4">
        <f>'Data for Tracker'!CH3</f>
        <v>44150</v>
      </c>
      <c r="BR4" s="4">
        <f>'Data for Tracker'!CI3</f>
        <v>44180</v>
      </c>
      <c r="BS4" s="4">
        <f>'Data for Tracker'!CJ3</f>
        <v>44211</v>
      </c>
      <c r="BT4" s="4">
        <f>'Data for Tracker'!CK3</f>
        <v>44242</v>
      </c>
      <c r="BU4" s="4">
        <f>'Data for Tracker'!CL3</f>
        <v>44270</v>
      </c>
      <c r="BV4" s="4">
        <f>'Data for Tracker'!CM3</f>
        <v>44301</v>
      </c>
      <c r="BW4" s="4">
        <f>'Data for Tracker'!CN3</f>
        <v>44331</v>
      </c>
      <c r="BX4" s="4">
        <f>'Data for Tracker'!CO3</f>
        <v>44362</v>
      </c>
      <c r="BY4" s="4">
        <f>'Data for Tracker'!CP3</f>
        <v>44392</v>
      </c>
      <c r="BZ4" s="4">
        <f>'Data for Tracker'!CQ3</f>
        <v>44423</v>
      </c>
      <c r="CA4" s="4">
        <f>'Data for Tracker'!CR3</f>
        <v>44454</v>
      </c>
      <c r="CB4" s="4">
        <f>'Data for Tracker'!CS3</f>
        <v>44484</v>
      </c>
      <c r="CC4" s="4">
        <f>'Data for Tracker'!CT3</f>
        <v>44515</v>
      </c>
      <c r="CD4" s="4">
        <f>'Data for Tracker'!CU3</f>
        <v>44545</v>
      </c>
      <c r="CE4" s="4">
        <f>'Data for Tracker'!CV3</f>
        <v>44576</v>
      </c>
      <c r="CF4" s="4">
        <f>'Data for Tracker'!CW3</f>
        <v>44607</v>
      </c>
      <c r="CG4" s="4">
        <f>'Data for Tracker'!CX3</f>
        <v>44635</v>
      </c>
      <c r="CH4" s="4">
        <f>'Data for Tracker'!CY3</f>
        <v>44666</v>
      </c>
      <c r="CI4" s="4">
        <f>'Data for Tracker'!CZ3</f>
        <v>44696</v>
      </c>
    </row>
    <row r="5" spans="1:87" ht="14.4" thickBot="1" x14ac:dyDescent="0.3">
      <c r="A5" s="9"/>
      <c r="B5" s="34"/>
      <c r="C5" s="9"/>
      <c r="D5" s="9"/>
      <c r="E5" s="9"/>
      <c r="F5" s="9"/>
      <c r="G5" s="74"/>
      <c r="H5" s="75"/>
      <c r="I5" s="9"/>
      <c r="J5" s="33" t="str">
        <f>'Data for Tracker'!C4</f>
        <v xml:space="preserve">Total Supply </v>
      </c>
      <c r="K5" s="32">
        <f>'Data for Tracker'!AB4</f>
        <v>1854225.8064516129</v>
      </c>
      <c r="L5" s="32">
        <f>'Data for Tracker'!AC4</f>
        <v>1910482.7586206896</v>
      </c>
      <c r="M5" s="32">
        <f>'Data for Tracker'!AD4</f>
        <v>1890225.8064516126</v>
      </c>
      <c r="N5" s="32">
        <f>'Data for Tracker'!AE4</f>
        <v>1873600.0000000002</v>
      </c>
      <c r="O5" s="32">
        <f>'Data for Tracker'!AF4</f>
        <v>1882548.3870967745</v>
      </c>
      <c r="P5" s="32">
        <f>'Data for Tracker'!AG4</f>
        <v>1848600.0000000002</v>
      </c>
      <c r="Q5" s="32">
        <f>'Data for Tracker'!AH4</f>
        <v>1862903.2258064514</v>
      </c>
      <c r="R5" s="32">
        <f>'Data for Tracker'!AI4</f>
        <v>1870387.0967741935</v>
      </c>
      <c r="S5" s="32">
        <f>'Data for Tracker'!AJ4</f>
        <v>1864706.768329822</v>
      </c>
      <c r="T5" s="32">
        <f>'Data for Tracker'!AK4</f>
        <v>1858399.2414481014</v>
      </c>
      <c r="U5" s="32">
        <f>'Data for Tracker'!AL4</f>
        <v>1931774.4349964887</v>
      </c>
      <c r="V5" s="32">
        <f>'Data for Tracker'!AM4</f>
        <v>1892723.8220932628</v>
      </c>
      <c r="W5" s="32">
        <f>'Data for Tracker'!AN4</f>
        <v>1940660.3059642306</v>
      </c>
      <c r="X5" s="32">
        <f>'Data for Tracker'!AO4</f>
        <v>1903811.8817733992</v>
      </c>
      <c r="Y5" s="32">
        <f>'Data for Tracker'!AP4</f>
        <v>1945275.2091900371</v>
      </c>
      <c r="Z5" s="32">
        <f>'Data for Tracker'!AQ4</f>
        <v>1913879.4349964885</v>
      </c>
      <c r="AA5" s="32">
        <f>'Data for Tracker'!AR4</f>
        <v>1959309.4672545528</v>
      </c>
      <c r="AB5" s="32">
        <f>'Data for Tracker'!AS4</f>
        <v>1951799.9999999998</v>
      </c>
      <c r="AC5" s="32">
        <f>'Data for Tracker'!AT4</f>
        <v>1955322.5806451612</v>
      </c>
      <c r="AD5" s="32">
        <f>'Data for Tracker'!AU4</f>
        <v>1933502.9946965366</v>
      </c>
      <c r="AE5" s="32">
        <f>'Data for Tracker'!AV4</f>
        <v>1889012.2915038208</v>
      </c>
      <c r="AF5" s="32">
        <f>'Data for Tracker'!AW4</f>
        <v>2044548.0390327515</v>
      </c>
      <c r="AG5" s="32">
        <f>'Data for Tracker'!AX4</f>
        <v>2061739.6889843196</v>
      </c>
      <c r="AH5" s="32">
        <f>'Data for Tracker'!AY4</f>
        <v>2082480.7281638728</v>
      </c>
      <c r="AI5" s="32">
        <f>'Data for Tracker'!AZ4</f>
        <v>2136186.681114662</v>
      </c>
      <c r="AJ5" s="32">
        <f>'Data for Tracker'!BA4</f>
        <v>2129518.5969243972</v>
      </c>
      <c r="AK5" s="32">
        <f>'Data for Tracker'!BB4</f>
        <v>2107041.9096215363</v>
      </c>
      <c r="AL5" s="32">
        <f>'Data for Tracker'!BC4</f>
        <v>2103183.0390685424</v>
      </c>
      <c r="AM5" s="32">
        <f>'Data for Tracker'!BD4</f>
        <v>2099118.6809773007</v>
      </c>
      <c r="AN5" s="32">
        <f>'Data for Tracker'!BE4</f>
        <v>2118679.0196031234</v>
      </c>
      <c r="AO5" s="32">
        <f>'Data for Tracker'!BF4</f>
        <v>2158189.9554960723</v>
      </c>
      <c r="AP5" s="32">
        <f>'Data for Tracker'!BG4</f>
        <v>2208832.8247098392</v>
      </c>
      <c r="AQ5" s="32">
        <f>'Data for Tracker'!BH4</f>
        <v>2228889.941413505</v>
      </c>
      <c r="AR5" s="32">
        <f>'Data for Tracker'!BI4</f>
        <v>2246171.6031490904</v>
      </c>
      <c r="AS5" s="32">
        <f>'Data for Tracker'!BJ4</f>
        <v>2319715.1764793135</v>
      </c>
      <c r="AT5" s="32">
        <f>'Data for Tracker'!BK4</f>
        <v>2344218.297320873</v>
      </c>
      <c r="AU5" s="32">
        <f>'Data for Tracker'!BL4</f>
        <v>2323381.5988174169</v>
      </c>
      <c r="AV5" s="32">
        <f>'Data for Tracker'!BM4</f>
        <v>2262188.6460573138</v>
      </c>
      <c r="AW5" s="32">
        <f>'Data for Tracker'!BN4</f>
        <v>2216760.2377915899</v>
      </c>
      <c r="AX5" s="32">
        <f>'Data for Tracker'!BO4</f>
        <v>2232300.6236745832</v>
      </c>
      <c r="AY5" s="32">
        <f>'Data for Tracker'!BP4</f>
        <v>2222084.9803963359</v>
      </c>
      <c r="AZ5" s="32">
        <f>'Data for Tracker'!BQ4</f>
        <v>2244446.5425984724</v>
      </c>
      <c r="BA5" s="32">
        <f>'Data for Tracker'!BR4</f>
        <v>2256431.08797256</v>
      </c>
      <c r="BB5" s="32">
        <f>'Data for Tracker'!BS4</f>
        <v>2281871.6647482309</v>
      </c>
      <c r="BC5" s="32">
        <f>'Data for Tracker'!BT4</f>
        <v>2354193.1743848892</v>
      </c>
      <c r="BD5" s="32">
        <f>'Data for Tracker'!BU4</f>
        <v>2360246.456407153</v>
      </c>
      <c r="BE5" s="32">
        <f>'Data for Tracker'!BV4</f>
        <v>2201236.1792850038</v>
      </c>
      <c r="BF5" s="32">
        <f>'Data for Tracker'!BW4</f>
        <v>2325011.1485175337</v>
      </c>
      <c r="BG5" s="32">
        <f>'Data for Tracker'!BX4</f>
        <v>2609069.9002138805</v>
      </c>
      <c r="BH5" s="32">
        <f>'Data for Tracker'!BY4</f>
        <v>1924419.9290483124</v>
      </c>
      <c r="BI5" s="32">
        <f>'Data for Tracker'!BZ4</f>
        <v>2242835.634853716</v>
      </c>
      <c r="BJ5" s="32">
        <f>'Data for Tracker'!CA4</f>
        <v>1973734.276173753</v>
      </c>
      <c r="BK5" s="32">
        <f>'Data for Tracker'!CB4</f>
        <v>2050115.6333748701</v>
      </c>
      <c r="BL5" s="32">
        <f>'Data for Tracker'!CC4</f>
        <v>2193278.4187437114</v>
      </c>
      <c r="BM5" s="32">
        <f>'Data for Tracker'!CD4</f>
        <v>2352751.8905178322</v>
      </c>
      <c r="BN5" s="32">
        <f>'Data for Tracker'!CE4</f>
        <v>2354766.1870453949</v>
      </c>
      <c r="BO5" s="32">
        <f>'Data for Tracker'!CF4</f>
        <v>2211845.582428311</v>
      </c>
      <c r="BP5" s="32">
        <f>'Data for Tracker'!CG4</f>
        <v>2329153.1162274112</v>
      </c>
      <c r="BQ5" s="32">
        <f>'Data for Tracker'!CH4</f>
        <v>2497047.0889380788</v>
      </c>
      <c r="BR5" s="32">
        <f>'Data for Tracker'!CI4</f>
        <v>2073897.5402766727</v>
      </c>
      <c r="BS5" s="32">
        <f>'Data for Tracker'!CJ4</f>
        <v>2411048.638964802</v>
      </c>
      <c r="BT5" s="32">
        <f>'Data for Tracker'!CK4</f>
        <v>1673642.128040974</v>
      </c>
      <c r="BU5" s="32">
        <f>'Data for Tracker'!CL4</f>
        <v>2425173.2334357444</v>
      </c>
      <c r="BV5" s="32">
        <f>'Data for Tracker'!CM4</f>
        <v>2614502.7708823322</v>
      </c>
      <c r="BW5" s="32">
        <f>'Data for Tracker'!CN4</f>
        <v>2848698.3852123362</v>
      </c>
      <c r="BX5" s="32">
        <f>'Data for Tracker'!CO4</f>
        <v>2739368.19012107</v>
      </c>
      <c r="BY5" s="32">
        <f>'Data for Tracker'!CP4</f>
        <v>2531689.1063783695</v>
      </c>
      <c r="BZ5" s="32">
        <f>'Data for Tracker'!CQ4</f>
        <v>2506915.470547637</v>
      </c>
      <c r="CA5" s="32">
        <f>'Data for Tracker'!CR4</f>
        <v>2495377.8955774629</v>
      </c>
      <c r="CB5" s="32">
        <f>'Data for Tracker'!CS4</f>
        <v>2553259.2400626591</v>
      </c>
      <c r="CC5" s="32">
        <f>'Data for Tracker'!CT4</f>
        <v>2604695.7195293182</v>
      </c>
      <c r="CD5" s="32">
        <f>'Data for Tracker'!CU4</f>
        <v>2690794.5698649548</v>
      </c>
      <c r="CE5" s="32">
        <f>'Data for Tracker'!CV4</f>
        <v>2680718.1510921856</v>
      </c>
      <c r="CF5" s="32">
        <f>'Data for Tracker'!CW4</f>
        <v>2602935.7533802274</v>
      </c>
      <c r="CG5" s="32">
        <f>'Data for Tracker'!CX4</f>
        <v>2622262.3547575958</v>
      </c>
      <c r="CH5" s="32">
        <f>'Data for Tracker'!CY4</f>
        <v>2589966.0611055484</v>
      </c>
      <c r="CI5" s="32">
        <f>'Data for Tracker'!CZ4</f>
        <v>2604076.7802668782</v>
      </c>
    </row>
    <row r="6" spans="1:87" ht="14.4" thickBot="1" x14ac:dyDescent="0.3">
      <c r="A6" s="9"/>
      <c r="B6" s="23" t="s">
        <v>27</v>
      </c>
      <c r="C6" s="9"/>
      <c r="D6" s="9"/>
      <c r="E6" s="9"/>
      <c r="F6" s="9"/>
      <c r="G6" s="9"/>
      <c r="H6" s="9"/>
      <c r="I6" s="9"/>
      <c r="J6" s="33" t="str">
        <f>'Data for Tracker'!C5</f>
        <v xml:space="preserve">Domestic Demand (Non-Petchem) </v>
      </c>
      <c r="K6" s="32">
        <f>'Data for Tracker'!AB5</f>
        <v>828946.20058477449</v>
      </c>
      <c r="L6" s="32">
        <f>'Data for Tracker'!AC5</f>
        <v>775834.5346283532</v>
      </c>
      <c r="M6" s="32">
        <f>'Data for Tracker'!AD5</f>
        <v>584253.57527878729</v>
      </c>
      <c r="N6" s="32">
        <f>'Data for Tracker'!AE5</f>
        <v>442308.00770857779</v>
      </c>
      <c r="O6" s="32">
        <f>'Data for Tracker'!AF5</f>
        <v>391787.32402581692</v>
      </c>
      <c r="P6" s="32">
        <f>'Data for Tracker'!AG5</f>
        <v>386224.47663299477</v>
      </c>
      <c r="Q6" s="32">
        <f>'Data for Tracker'!AH5</f>
        <v>395115.78889285401</v>
      </c>
      <c r="R6" s="32">
        <f>'Data for Tracker'!AI5</f>
        <v>439166.03018932743</v>
      </c>
      <c r="S6" s="32">
        <f>'Data for Tracker'!AJ5</f>
        <v>481289.36747595645</v>
      </c>
      <c r="T6" s="32">
        <f>'Data for Tracker'!AK5</f>
        <v>596588.90829014755</v>
      </c>
      <c r="U6" s="32">
        <f>'Data for Tracker'!AL5</f>
        <v>664431.02497276117</v>
      </c>
      <c r="V6" s="32">
        <f>'Data for Tracker'!AM5</f>
        <v>779048.35496573534</v>
      </c>
      <c r="W6" s="32">
        <f>'Data for Tracker'!AN5</f>
        <v>829877.16065867268</v>
      </c>
      <c r="X6" s="32">
        <f>'Data for Tracker'!AO5</f>
        <v>772671.83039612416</v>
      </c>
      <c r="Y6" s="32">
        <f>'Data for Tracker'!AP5</f>
        <v>589069.2545897573</v>
      </c>
      <c r="Z6" s="32">
        <f>'Data for Tracker'!AQ5</f>
        <v>459397.52482365165</v>
      </c>
      <c r="AA6" s="32">
        <f>'Data for Tracker'!AR5</f>
        <v>394707.63953109097</v>
      </c>
      <c r="AB6" s="32">
        <f>'Data for Tracker'!AS5</f>
        <v>382624.25100326783</v>
      </c>
      <c r="AC6" s="32">
        <f>'Data for Tracker'!AT5</f>
        <v>380406.91108625277</v>
      </c>
      <c r="AD6" s="32">
        <f>'Data for Tracker'!AU5</f>
        <v>423242.21413552295</v>
      </c>
      <c r="AE6" s="32">
        <f>'Data for Tracker'!AV5</f>
        <v>471917.45479446987</v>
      </c>
      <c r="AF6" s="32">
        <f>'Data for Tracker'!AW5</f>
        <v>618198.98895060143</v>
      </c>
      <c r="AG6" s="32">
        <f>'Data for Tracker'!AX5</f>
        <v>682153.48307540198</v>
      </c>
      <c r="AH6" s="32">
        <f>'Data for Tracker'!AY5</f>
        <v>763912.3543907922</v>
      </c>
      <c r="AI6" s="32">
        <f>'Data for Tracker'!AZ5</f>
        <v>938186.85396060569</v>
      </c>
      <c r="AJ6" s="32">
        <f>'Data for Tracker'!BA5</f>
        <v>772419.54193939362</v>
      </c>
      <c r="AK6" s="32">
        <f>'Data for Tracker'!BB5</f>
        <v>604292.406891661</v>
      </c>
      <c r="AL6" s="32">
        <f>'Data for Tracker'!BC5</f>
        <v>530303.52224386111</v>
      </c>
      <c r="AM6" s="32">
        <f>'Data for Tracker'!BD5</f>
        <v>401053.41813662497</v>
      </c>
      <c r="AN6" s="32">
        <f>'Data for Tracker'!BE5</f>
        <v>448847.62674101419</v>
      </c>
      <c r="AO6" s="32">
        <f>'Data for Tracker'!BF5</f>
        <v>396020.44730566908</v>
      </c>
      <c r="AP6" s="32">
        <f>'Data for Tracker'!BG5</f>
        <v>449461.56572535797</v>
      </c>
      <c r="AQ6" s="32">
        <f>'Data for Tracker'!BH5</f>
        <v>492757.08690846141</v>
      </c>
      <c r="AR6" s="32">
        <f>'Data for Tracker'!BI5</f>
        <v>648306.54668576934</v>
      </c>
      <c r="AS6" s="32">
        <f>'Data for Tracker'!BJ5</f>
        <v>715212.75776639266</v>
      </c>
      <c r="AT6" s="32">
        <f>'Data for Tracker'!BK5</f>
        <v>793038.50227036176</v>
      </c>
      <c r="AU6" s="32">
        <f>'Data for Tracker'!BL5</f>
        <v>883044.07487696037</v>
      </c>
      <c r="AV6" s="32">
        <f>'Data for Tracker'!BM5</f>
        <v>857673.94340973697</v>
      </c>
      <c r="AW6" s="32">
        <f>'Data for Tracker'!BN5</f>
        <v>626174.19043486961</v>
      </c>
      <c r="AX6" s="32">
        <f>'Data for Tracker'!BO5</f>
        <v>413024.27593131072</v>
      </c>
      <c r="AY6" s="32">
        <f>'Data for Tracker'!BP5</f>
        <v>374810.54005133396</v>
      </c>
      <c r="AZ6" s="32">
        <f>'Data for Tracker'!BQ5</f>
        <v>360649.20172195102</v>
      </c>
      <c r="BA6" s="32">
        <f>'Data for Tracker'!BR5</f>
        <v>365557.68086757313</v>
      </c>
      <c r="BB6" s="32">
        <f>'Data for Tracker'!BS5</f>
        <v>435065.04043443769</v>
      </c>
      <c r="BC6" s="32">
        <f>'Data for Tracker'!BT5</f>
        <v>443400.94091418642</v>
      </c>
      <c r="BD6" s="32">
        <f>'Data for Tracker'!BU5</f>
        <v>566264.32656010985</v>
      </c>
      <c r="BE6" s="32">
        <f>'Data for Tracker'!BV5</f>
        <v>620420.11510610185</v>
      </c>
      <c r="BF6" s="32">
        <f>'Data for Tracker'!BW5</f>
        <v>718838.79900461901</v>
      </c>
      <c r="BG6" s="32">
        <f>'Data for Tracker'!BX5</f>
        <v>745627.37084694917</v>
      </c>
      <c r="BH6" s="32">
        <f>'Data for Tracker'!BY5</f>
        <v>698776.4051373048</v>
      </c>
      <c r="BI6" s="32">
        <f>'Data for Tracker'!BZ5</f>
        <v>527509.69243043207</v>
      </c>
      <c r="BJ6" s="32">
        <f>'Data for Tracker'!CA5</f>
        <v>397830.70196912519</v>
      </c>
      <c r="BK6" s="32">
        <f>'Data for Tracker'!CB5</f>
        <v>347238.00215139997</v>
      </c>
      <c r="BL6" s="32">
        <f>'Data for Tracker'!CC5</f>
        <v>335395.65903550072</v>
      </c>
      <c r="BM6" s="32">
        <f>'Data for Tracker'!CD5</f>
        <v>354836.80250615056</v>
      </c>
      <c r="BN6" s="32">
        <f>'Data for Tracker'!CE5</f>
        <v>400467.05439115537</v>
      </c>
      <c r="BO6" s="32">
        <f>'Data for Tracker'!CF5</f>
        <v>428251.58623063727</v>
      </c>
      <c r="BP6" s="32">
        <f>'Data for Tracker'!CG5</f>
        <v>546407.85050181544</v>
      </c>
      <c r="BQ6" s="32">
        <f>'Data for Tracker'!CH5</f>
        <v>626468.28390374675</v>
      </c>
      <c r="BR6" s="32">
        <f>'Data for Tracker'!CI5</f>
        <v>898620.09738434863</v>
      </c>
      <c r="BS6" s="32">
        <f>'Data for Tracker'!CJ5</f>
        <v>937398.73319241707</v>
      </c>
      <c r="BT6" s="32">
        <f>'Data for Tracker'!CK5</f>
        <v>1018584.7258465313</v>
      </c>
      <c r="BU6" s="32">
        <f>'Data for Tracker'!CL5</f>
        <v>758601.69048606465</v>
      </c>
      <c r="BV6" s="32">
        <f>'Data for Tracker'!CM5</f>
        <v>600042.86200741131</v>
      </c>
      <c r="BW6" s="32">
        <f>'Data for Tracker'!CN5</f>
        <v>580994.93216662714</v>
      </c>
      <c r="BX6" s="32">
        <f>'Data for Tracker'!CO5</f>
        <v>345548.3392521186</v>
      </c>
      <c r="BY6" s="32">
        <f>'Data for Tracker'!CP5</f>
        <v>325356.3491321943</v>
      </c>
      <c r="BZ6" s="32">
        <f>'Data for Tracker'!CQ5</f>
        <v>425849.14544429199</v>
      </c>
      <c r="CA6" s="32">
        <f>'Data for Tracker'!CR5</f>
        <v>470882.94576643757</v>
      </c>
      <c r="CB6" s="32">
        <f>'Data for Tracker'!CS5</f>
        <v>640780.72755865427</v>
      </c>
      <c r="CC6" s="32">
        <f>'Data for Tracker'!CT5</f>
        <v>703554.51224083174</v>
      </c>
      <c r="CD6" s="32">
        <f>'Data for Tracker'!CU5</f>
        <v>890756.19811648538</v>
      </c>
      <c r="CE6" s="32">
        <f>'Data for Tracker'!CV5</f>
        <v>996640.92447418591</v>
      </c>
      <c r="CF6" s="32">
        <f>'Data for Tracker'!CW5</f>
        <v>923871.26782619057</v>
      </c>
      <c r="CG6" s="32">
        <f>'Data for Tracker'!CX5</f>
        <v>732288.57277627999</v>
      </c>
      <c r="CH6" s="32">
        <f>'Data for Tracker'!CY5</f>
        <v>527258.90765043779</v>
      </c>
      <c r="CI6" s="32">
        <f>'Data for Tracker'!CZ5</f>
        <v>373482.12640906102</v>
      </c>
    </row>
    <row r="7" spans="1:87" ht="14.4" thickBot="1" x14ac:dyDescent="0.3">
      <c r="A7" s="9"/>
      <c r="B7" s="69"/>
      <c r="C7" s="71"/>
      <c r="D7" s="71"/>
      <c r="E7" s="70"/>
      <c r="F7" s="9"/>
      <c r="G7" s="23" t="s">
        <v>26</v>
      </c>
      <c r="H7" s="9"/>
      <c r="I7" s="9"/>
      <c r="J7" s="33" t="str">
        <f>'Data for Tracker'!C6</f>
        <v>Chemical Demand</v>
      </c>
      <c r="K7" s="32">
        <f>'Data for Tracker'!AB6</f>
        <v>593248.0120996678</v>
      </c>
      <c r="L7" s="32">
        <f>'Data for Tracker'!AC6</f>
        <v>595327.0320652487</v>
      </c>
      <c r="M7" s="32">
        <f>'Data for Tracker'!AD6</f>
        <v>546921.98069609806</v>
      </c>
      <c r="N7" s="32">
        <f>'Data for Tracker'!AE6</f>
        <v>531839.78115723969</v>
      </c>
      <c r="O7" s="32">
        <f>'Data for Tracker'!AF6</f>
        <v>503550.79335453041</v>
      </c>
      <c r="P7" s="32">
        <f>'Data for Tracker'!AG6</f>
        <v>518011.67752896209</v>
      </c>
      <c r="Q7" s="32">
        <f>'Data for Tracker'!AH6</f>
        <v>584690.00972411805</v>
      </c>
      <c r="R7" s="32">
        <f>'Data for Tracker'!AI6</f>
        <v>684196.96823871415</v>
      </c>
      <c r="S7" s="32">
        <f>'Data for Tracker'!AJ6</f>
        <v>647858.52425272367</v>
      </c>
      <c r="T7" s="32">
        <f>'Data for Tracker'!AK6</f>
        <v>615698.99829736631</v>
      </c>
      <c r="U7" s="32">
        <f>'Data for Tracker'!AL6</f>
        <v>605893.24140405876</v>
      </c>
      <c r="V7" s="32">
        <f>'Data for Tracker'!AM6</f>
        <v>641664.77030853007</v>
      </c>
      <c r="W7" s="32">
        <f>'Data for Tracker'!AN6</f>
        <v>641299.52508171415</v>
      </c>
      <c r="X7" s="32">
        <f>'Data for Tracker'!AO6</f>
        <v>607066.58908056212</v>
      </c>
      <c r="Y7" s="32">
        <f>'Data for Tracker'!AP6</f>
        <v>681368.29627576668</v>
      </c>
      <c r="Z7" s="32">
        <f>'Data for Tracker'!AQ6</f>
        <v>657295.17071897839</v>
      </c>
      <c r="AA7" s="32">
        <f>'Data for Tracker'!AR6</f>
        <v>632360.70311535208</v>
      </c>
      <c r="AB7" s="32">
        <f>'Data for Tracker'!AS6</f>
        <v>626145.90697309596</v>
      </c>
      <c r="AC7" s="32">
        <f>'Data for Tracker'!AT6</f>
        <v>630059.65035528911</v>
      </c>
      <c r="AD7" s="32">
        <f>'Data for Tracker'!AU6</f>
        <v>611308.90274153394</v>
      </c>
      <c r="AE7" s="32">
        <f>'Data for Tracker'!AV6</f>
        <v>552265.06073677656</v>
      </c>
      <c r="AF7" s="32">
        <f>'Data for Tracker'!AW6</f>
        <v>563854.66774531745</v>
      </c>
      <c r="AG7" s="32">
        <f>'Data for Tracker'!AX6</f>
        <v>588015.86879056087</v>
      </c>
      <c r="AH7" s="32">
        <f>'Data for Tracker'!AY6</f>
        <v>593434.72588750289</v>
      </c>
      <c r="AI7" s="32">
        <f>'Data for Tracker'!AZ6</f>
        <v>594558.21769592573</v>
      </c>
      <c r="AJ7" s="32">
        <f>'Data for Tracker'!BA6</f>
        <v>602362.63938350836</v>
      </c>
      <c r="AK7" s="32">
        <f>'Data for Tracker'!BB6</f>
        <v>612822.44137608795</v>
      </c>
      <c r="AL7" s="32">
        <f>'Data for Tracker'!BC6</f>
        <v>598722.85184950358</v>
      </c>
      <c r="AM7" s="32">
        <f>'Data for Tracker'!BD6</f>
        <v>554684.85052244726</v>
      </c>
      <c r="AN7" s="32">
        <f>'Data for Tracker'!BE6</f>
        <v>581658.67491680814</v>
      </c>
      <c r="AO7" s="32">
        <f>'Data for Tracker'!BF6</f>
        <v>594500.96251579945</v>
      </c>
      <c r="AP7" s="32">
        <f>'Data for Tracker'!BG6</f>
        <v>592677.09071842709</v>
      </c>
      <c r="AQ7" s="32">
        <f>'Data for Tracker'!BH6</f>
        <v>585749.04543166177</v>
      </c>
      <c r="AR7" s="32">
        <f>'Data for Tracker'!BI6</f>
        <v>579760.22558304749</v>
      </c>
      <c r="AS7" s="32">
        <f>'Data for Tracker'!BJ6</f>
        <v>579760.22558304749</v>
      </c>
      <c r="AT7" s="32">
        <f>'Data for Tracker'!BK6</f>
        <v>579760.22558304749</v>
      </c>
      <c r="AU7" s="32">
        <f>'Data for Tracker'!BL6</f>
        <v>569573.46108559519</v>
      </c>
      <c r="AV7" s="32">
        <f>'Data for Tracker'!BM6</f>
        <v>569573.46108559519</v>
      </c>
      <c r="AW7" s="32">
        <f>'Data for Tracker'!BN6</f>
        <v>569573.46108559519</v>
      </c>
      <c r="AX7" s="32">
        <f>'Data for Tracker'!BO6</f>
        <v>569573.46108559519</v>
      </c>
      <c r="AY7" s="32">
        <f>'Data for Tracker'!BP6</f>
        <v>569573.46108559519</v>
      </c>
      <c r="AZ7" s="32">
        <f>'Data for Tracker'!BQ6</f>
        <v>569573.46108559519</v>
      </c>
      <c r="BA7" s="32">
        <f>'Data for Tracker'!BR6</f>
        <v>569573.46108559519</v>
      </c>
      <c r="BB7" s="32">
        <f>'Data for Tracker'!BS6</f>
        <v>569573.46108559519</v>
      </c>
      <c r="BC7" s="32">
        <f>'Data for Tracker'!BT6</f>
        <v>569573.46108559519</v>
      </c>
      <c r="BD7" s="32">
        <f>'Data for Tracker'!BU6</f>
        <v>569573.46108559519</v>
      </c>
      <c r="BE7" s="32">
        <f>'Data for Tracker'!BV6</f>
        <v>569573.46108559519</v>
      </c>
      <c r="BF7" s="32">
        <f>'Data for Tracker'!BW6</f>
        <v>569573.46108559519</v>
      </c>
      <c r="BG7" s="32">
        <f>'Data for Tracker'!BX6</f>
        <v>568150.38755832554</v>
      </c>
      <c r="BH7" s="32">
        <f>'Data for Tracker'!BY6</f>
        <v>568150.38755832554</v>
      </c>
      <c r="BI7" s="32">
        <f>'Data for Tracker'!BZ6</f>
        <v>568150.38755832554</v>
      </c>
      <c r="BJ7" s="32">
        <f>'Data for Tracker'!CA6</f>
        <v>568150.38755832554</v>
      </c>
      <c r="BK7" s="32">
        <f>'Data for Tracker'!CB6</f>
        <v>568150.38755832554</v>
      </c>
      <c r="BL7" s="32">
        <f>'Data for Tracker'!CC6</f>
        <v>568150.38755832554</v>
      </c>
      <c r="BM7" s="32">
        <f>'Data for Tracker'!CD6</f>
        <v>568150.38755832554</v>
      </c>
      <c r="BN7" s="32">
        <f>'Data for Tracker'!CE6</f>
        <v>568150.38755832554</v>
      </c>
      <c r="BO7" s="32">
        <f>'Data for Tracker'!CF6</f>
        <v>568150.38755832554</v>
      </c>
      <c r="BP7" s="32">
        <f>'Data for Tracker'!CG6</f>
        <v>568150.38755832554</v>
      </c>
      <c r="BQ7" s="32">
        <f>'Data for Tracker'!CH6</f>
        <v>632137.82319376699</v>
      </c>
      <c r="BR7" s="32">
        <f>'Data for Tracker'!CI6</f>
        <v>646268.75701188075</v>
      </c>
      <c r="BS7" s="32">
        <f>'Data for Tracker'!CJ6</f>
        <v>656227.73210829264</v>
      </c>
      <c r="BT7" s="32">
        <f>'Data for Tracker'!CK6</f>
        <v>469511.29185840511</v>
      </c>
      <c r="BU7" s="32">
        <f>'Data for Tracker'!CL6</f>
        <v>503561.76769631723</v>
      </c>
      <c r="BV7" s="32">
        <f>'Data for Tracker'!CM6</f>
        <v>608184.04072062543</v>
      </c>
      <c r="BW7" s="32">
        <f>'Data for Tracker'!CN6</f>
        <v>624310.80039583403</v>
      </c>
      <c r="BX7" s="32">
        <f>'Data for Tracker'!CO6</f>
        <v>640922.73071902117</v>
      </c>
      <c r="BY7" s="32">
        <f>'Data for Tracker'!CP6</f>
        <v>650477.61382172222</v>
      </c>
      <c r="BZ7" s="32">
        <f>'Data for Tracker'!CQ6</f>
        <v>651454.95086105203</v>
      </c>
      <c r="CA7" s="32">
        <f>'Data for Tracker'!CR6</f>
        <v>643337.68249210971</v>
      </c>
      <c r="CB7" s="32">
        <f>'Data for Tracker'!CS6</f>
        <v>639976.55430083885</v>
      </c>
      <c r="CC7" s="32">
        <f>'Data for Tracker'!CT6</f>
        <v>638495.52006377117</v>
      </c>
      <c r="CD7" s="32">
        <f>'Data for Tracker'!CU6</f>
        <v>641935.80388865678</v>
      </c>
      <c r="CE7" s="32">
        <f>'Data for Tracker'!CV6</f>
        <v>652080.96994726628</v>
      </c>
      <c r="CF7" s="32">
        <f>'Data for Tracker'!CW6</f>
        <v>638606.56004846341</v>
      </c>
      <c r="CG7" s="32">
        <f>'Data for Tracker'!CX6</f>
        <v>617125.47104841203</v>
      </c>
      <c r="CH7" s="32">
        <f>'Data for Tracker'!CY6</f>
        <v>609627.76285370917</v>
      </c>
      <c r="CI7" s="32">
        <f>'Data for Tracker'!CZ6</f>
        <v>611163.53145163006</v>
      </c>
    </row>
    <row r="8" spans="1:87" ht="14.4" thickBot="1" x14ac:dyDescent="0.3">
      <c r="A8" s="9"/>
      <c r="B8" s="9"/>
      <c r="C8" s="9"/>
      <c r="D8" s="9"/>
      <c r="E8" s="9"/>
      <c r="F8" s="9"/>
      <c r="G8" s="69" t="s">
        <v>25</v>
      </c>
      <c r="H8" s="70"/>
      <c r="I8" s="9"/>
      <c r="J8" s="33" t="str">
        <f>'Data for Tracker'!C7</f>
        <v>Exports</v>
      </c>
      <c r="K8" s="32">
        <f>'Data for Tracker'!AB7</f>
        <v>865838.70967741939</v>
      </c>
      <c r="L8" s="32">
        <f>'Data for Tracker'!AC7</f>
        <v>884275.86206896557</v>
      </c>
      <c r="M8" s="32">
        <f>'Data for Tracker'!AD7</f>
        <v>672999.99999999988</v>
      </c>
      <c r="N8" s="32">
        <f>'Data for Tracker'!AE7</f>
        <v>700500</v>
      </c>
      <c r="O8" s="32">
        <f>'Data for Tracker'!AF7</f>
        <v>893774.19354838715</v>
      </c>
      <c r="P8" s="32">
        <f>'Data for Tracker'!AG7</f>
        <v>742266.66666666674</v>
      </c>
      <c r="Q8" s="32">
        <f>'Data for Tracker'!AH7</f>
        <v>755096.77419354848</v>
      </c>
      <c r="R8" s="32">
        <f>'Data for Tracker'!AI7</f>
        <v>675677.41935483878</v>
      </c>
      <c r="S8" s="32">
        <f>'Data for Tracker'!AJ7</f>
        <v>595333.33333333337</v>
      </c>
      <c r="T8" s="32">
        <f>'Data for Tracker'!AK7</f>
        <v>861580.64516129042</v>
      </c>
      <c r="U8" s="32">
        <f>'Data for Tracker'!AL7</f>
        <v>849100</v>
      </c>
      <c r="V8" s="32">
        <f>'Data for Tracker'!AM7</f>
        <v>1053612.9032258063</v>
      </c>
      <c r="W8" s="32">
        <f>'Data for Tracker'!AN7</f>
        <v>1042677.4193548387</v>
      </c>
      <c r="X8" s="32">
        <f>'Data for Tracker'!AO7</f>
        <v>897295.56650246296</v>
      </c>
      <c r="Y8" s="32">
        <f>'Data for Tracker'!AP7</f>
        <v>1009806.4516129032</v>
      </c>
      <c r="Z8" s="32">
        <f>'Data for Tracker'!AQ7</f>
        <v>892999.99999999988</v>
      </c>
      <c r="AA8" s="32">
        <f>'Data for Tracker'!AR7</f>
        <v>855032.25806451612</v>
      </c>
      <c r="AB8" s="32">
        <f>'Data for Tracker'!AS7</f>
        <v>755866.66666666663</v>
      </c>
      <c r="AC8" s="32">
        <f>'Data for Tracker'!AT7</f>
        <v>794806.45161290315</v>
      </c>
      <c r="AD8" s="32">
        <f>'Data for Tracker'!AU7</f>
        <v>715645.16129032255</v>
      </c>
      <c r="AE8" s="32">
        <f>'Data for Tracker'!AV7</f>
        <v>923576.83233532938</v>
      </c>
      <c r="AF8" s="32">
        <f>'Data for Tracker'!AW7</f>
        <v>1043754.2516901681</v>
      </c>
      <c r="AG8" s="32">
        <f>'Data for Tracker'!AX7</f>
        <v>936543.49900199613</v>
      </c>
      <c r="AH8" s="32">
        <f>'Data for Tracker'!AY7</f>
        <v>1001657.4774966197</v>
      </c>
      <c r="AI8" s="32">
        <f>'Data for Tracker'!AZ7</f>
        <v>849463.92910952284</v>
      </c>
      <c r="AJ8" s="32">
        <f>'Data for Tracker'!BA7</f>
        <v>818505.40376390074</v>
      </c>
      <c r="AK8" s="32">
        <f>'Data for Tracker'!BB7</f>
        <v>889302.63878694235</v>
      </c>
      <c r="AL8" s="32">
        <f>'Data for Tracker'!BC7</f>
        <v>876076.83233532938</v>
      </c>
      <c r="AM8" s="32">
        <f>'Data for Tracker'!BD7</f>
        <v>1002851.0258837165</v>
      </c>
      <c r="AN8" s="32">
        <f>'Data for Tracker'!BE7</f>
        <v>876810.16566866275</v>
      </c>
      <c r="AO8" s="32">
        <f>'Data for Tracker'!BF7</f>
        <v>1074915.5420127488</v>
      </c>
      <c r="AP8" s="32">
        <f>'Data for Tracker'!BG7</f>
        <v>1032851.0258837163</v>
      </c>
      <c r="AQ8" s="32">
        <f>'Data for Tracker'!BH7</f>
        <v>823343.49900199613</v>
      </c>
      <c r="AR8" s="32">
        <f>'Data for Tracker'!BI7</f>
        <v>927883.28394823254</v>
      </c>
      <c r="AS8" s="32">
        <f>'Data for Tracker'!BJ7</f>
        <v>1038443.4990019959</v>
      </c>
      <c r="AT8" s="32">
        <f>'Data for Tracker'!BK7</f>
        <v>1163334.8968514586</v>
      </c>
      <c r="AU8" s="32">
        <f>'Data for Tracker'!BL7</f>
        <v>1029978.7008395933</v>
      </c>
      <c r="AV8" s="32">
        <f>'Data for Tracker'!BM7</f>
        <v>891832.38747553818</v>
      </c>
      <c r="AW8" s="32">
        <f>'Data for Tracker'!BN7</f>
        <v>918333.53954927076</v>
      </c>
      <c r="AX8" s="32">
        <f>'Data for Tracker'!BO7</f>
        <v>1166444.2922374429</v>
      </c>
      <c r="AY8" s="32">
        <f>'Data for Tracker'!BP7</f>
        <v>1085333.5395492711</v>
      </c>
      <c r="AZ8" s="32">
        <f>'Data for Tracker'!BQ7</f>
        <v>1157910.9589041097</v>
      </c>
      <c r="BA8" s="32">
        <f>'Data for Tracker'!BR7</f>
        <v>1188204.5072912064</v>
      </c>
      <c r="BB8" s="32">
        <f>'Data for Tracker'!BS7</f>
        <v>1035398.055678303</v>
      </c>
      <c r="BC8" s="32">
        <f>'Data for Tracker'!BT7</f>
        <v>1123910.9589041094</v>
      </c>
      <c r="BD8" s="32">
        <f>'Data for Tracker'!BU7</f>
        <v>1168494.8298718515</v>
      </c>
      <c r="BE8" s="32">
        <f>'Data for Tracker'!BV7</f>
        <v>1158910.9589041097</v>
      </c>
      <c r="BF8" s="32">
        <f>'Data for Tracker'!BW7</f>
        <v>1235107.733097658</v>
      </c>
      <c r="BG8" s="32">
        <f>'Data for Tracker'!BX7</f>
        <v>1263204.5072912066</v>
      </c>
      <c r="BH8" s="32">
        <f>'Data for Tracker'!BY7</f>
        <v>1190941.9933868684</v>
      </c>
      <c r="BI8" s="32">
        <f>'Data for Tracker'!BZ7</f>
        <v>1337139.9911621741</v>
      </c>
      <c r="BJ8" s="32">
        <f>'Data for Tracker'!CA7</f>
        <v>1213510.9589041097</v>
      </c>
      <c r="BK8" s="32">
        <f>'Data for Tracker'!CB7</f>
        <v>1053107.7330976578</v>
      </c>
      <c r="BL8" s="32">
        <f>'Data for Tracker'!CC7</f>
        <v>1250210.9589041099</v>
      </c>
      <c r="BM8" s="32">
        <f>'Data for Tracker'!CD7</f>
        <v>1218172.2492266905</v>
      </c>
      <c r="BN8" s="32">
        <f>'Data for Tracker'!CE7</f>
        <v>1138946.4427750774</v>
      </c>
      <c r="BO8" s="32">
        <f>'Data for Tracker'!CF7</f>
        <v>1209610.9589041097</v>
      </c>
      <c r="BP8" s="32">
        <f>'Data for Tracker'!CG7</f>
        <v>1375301.2814847548</v>
      </c>
      <c r="BQ8" s="32">
        <f>'Data for Tracker'!CH7</f>
        <v>1330533.3333333335</v>
      </c>
      <c r="BR8" s="32">
        <f>'Data for Tracker'!CI7</f>
        <v>1591258.064516129</v>
      </c>
      <c r="BS8" s="32">
        <f>'Data for Tracker'!CJ7</f>
        <v>1468741.935483871</v>
      </c>
      <c r="BT8" s="32">
        <f>'Data for Tracker'!CK7</f>
        <v>1206214.2857142857</v>
      </c>
      <c r="BU8" s="32">
        <f>'Data for Tracker'!CL7</f>
        <v>1180193.5483870967</v>
      </c>
      <c r="BV8" s="32">
        <f>'Data for Tracker'!CM7</f>
        <v>1403099.9999999998</v>
      </c>
      <c r="BW8" s="32">
        <f>'Data for Tracker'!CN7</f>
        <v>1483794.1802449308</v>
      </c>
      <c r="BX8" s="32">
        <f>'Data for Tracker'!CO7</f>
        <v>1357930.6713585833</v>
      </c>
      <c r="BY8" s="32">
        <f>'Data for Tracker'!CP7</f>
        <v>1346766.6264181973</v>
      </c>
      <c r="BZ8" s="32">
        <f>'Data for Tracker'!CQ7</f>
        <v>1302718.9006445091</v>
      </c>
      <c r="CA8" s="32">
        <f>'Data for Tracker'!CR7</f>
        <v>1288878.6755885698</v>
      </c>
      <c r="CB8" s="32">
        <f>'Data for Tracker'!CS7</f>
        <v>1288998.9271445964</v>
      </c>
      <c r="CC8" s="32">
        <f>'Data for Tracker'!CT7</f>
        <v>1286091.747534595</v>
      </c>
      <c r="CD8" s="32">
        <f>'Data for Tracker'!CU7</f>
        <v>1335861.6294835866</v>
      </c>
      <c r="CE8" s="32">
        <f>'Data for Tracker'!CV7</f>
        <v>1230352.9864163268</v>
      </c>
      <c r="CF8" s="32">
        <f>'Data for Tracker'!CW7</f>
        <v>1165486.4028880759</v>
      </c>
      <c r="CG8" s="32">
        <f>'Data for Tracker'!CX7</f>
        <v>1173302.0839740161</v>
      </c>
      <c r="CH8" s="32">
        <f>'Data for Tracker'!CY7</f>
        <v>1174238.3567154829</v>
      </c>
      <c r="CI8" s="32">
        <f>'Data for Tracker'!CZ7</f>
        <v>1349406.588677892</v>
      </c>
    </row>
    <row r="9" spans="1:87" ht="14.4" thickBot="1" x14ac:dyDescent="0.3">
      <c r="A9" s="9"/>
      <c r="B9" s="23" t="s">
        <v>24</v>
      </c>
      <c r="C9" s="9"/>
      <c r="D9" s="9"/>
      <c r="E9" s="9"/>
      <c r="F9" s="9"/>
      <c r="G9" s="9"/>
      <c r="H9" s="9"/>
      <c r="I9" s="9"/>
      <c r="J9" s="33" t="str">
        <f>'Data for Tracker'!C8</f>
        <v xml:space="preserve">Net Stock Change </v>
      </c>
      <c r="K9" s="32">
        <f>'Data for Tracker'!AB8</f>
        <v>-433807.11591024883</v>
      </c>
      <c r="L9" s="32">
        <f>'Data for Tracker'!AC8</f>
        <v>-344954.67014187772</v>
      </c>
      <c r="M9" s="32">
        <f>'Data for Tracker'!AD8</f>
        <v>86050.250476727262</v>
      </c>
      <c r="N9" s="32">
        <f>'Data for Tracker'!AE8</f>
        <v>198952.21113418287</v>
      </c>
      <c r="O9" s="32">
        <f>'Data for Tracker'!AF8</f>
        <v>93436.076168040046</v>
      </c>
      <c r="P9" s="32">
        <f>'Data for Tracker'!AG8</f>
        <v>202097.17917137663</v>
      </c>
      <c r="Q9" s="32">
        <f>'Data for Tracker'!AH8</f>
        <v>128000.65299593087</v>
      </c>
      <c r="R9" s="32">
        <f>'Data for Tracker'!AI8</f>
        <v>71346.678991313092</v>
      </c>
      <c r="S9" s="32">
        <f>'Data for Tracker'!AJ8</f>
        <v>140225.54326780851</v>
      </c>
      <c r="T9" s="32">
        <f>'Data for Tracker'!AK8</f>
        <v>-215469.31030070293</v>
      </c>
      <c r="U9" s="32">
        <f>'Data for Tracker'!AL8</f>
        <v>-187649.83138033131</v>
      </c>
      <c r="V9" s="32">
        <f>'Data for Tracker'!AM8</f>
        <v>-581602.20640680881</v>
      </c>
      <c r="W9" s="32">
        <f>'Data for Tracker'!AN8</f>
        <v>-573193.79913099494</v>
      </c>
      <c r="X9" s="32">
        <f>'Data for Tracker'!AO8</f>
        <v>-373222.10420575005</v>
      </c>
      <c r="Y9" s="32">
        <f>'Data for Tracker'!AP8</f>
        <v>-334968.79328839015</v>
      </c>
      <c r="Z9" s="32">
        <f>'Data for Tracker'!AQ8</f>
        <v>-95813.26054614142</v>
      </c>
      <c r="AA9" s="32">
        <f>'Data for Tracker'!AR8</f>
        <v>77208.866543593467</v>
      </c>
      <c r="AB9" s="32">
        <f>'Data for Tracker'!AS8</f>
        <v>187163.17535696924</v>
      </c>
      <c r="AC9" s="32">
        <f>'Data for Tracker'!AT8</f>
        <v>150049.56759071606</v>
      </c>
      <c r="AD9" s="32">
        <f>'Data for Tracker'!AU8</f>
        <v>183306.71652915713</v>
      </c>
      <c r="AE9" s="32">
        <f>'Data for Tracker'!AV8</f>
        <v>-58747.056362755131</v>
      </c>
      <c r="AF9" s="32">
        <f>'Data for Tracker'!AW8</f>
        <v>-181259.86935333558</v>
      </c>
      <c r="AG9" s="32">
        <f>'Data for Tracker'!AX8</f>
        <v>-144973.1618836394</v>
      </c>
      <c r="AH9" s="32">
        <f>'Data for Tracker'!AY8</f>
        <v>-276523.82961104182</v>
      </c>
      <c r="AI9" s="32">
        <f>'Data for Tracker'!AZ8</f>
        <v>-246022.3196513924</v>
      </c>
      <c r="AJ9" s="32">
        <f>'Data for Tracker'!BA8</f>
        <v>-63768.988162405556</v>
      </c>
      <c r="AK9" s="32">
        <f>'Data for Tracker'!BB8</f>
        <v>624.42256684496533</v>
      </c>
      <c r="AL9" s="32">
        <f>'Data for Tracker'!BC8</f>
        <v>98079.832639848348</v>
      </c>
      <c r="AM9" s="32">
        <f>'Data for Tracker'!BD8</f>
        <v>140529.38643451175</v>
      </c>
      <c r="AN9" s="32">
        <f>'Data for Tracker'!BE8</f>
        <v>211362.55227663822</v>
      </c>
      <c r="AO9" s="32">
        <f>'Data for Tracker'!BF8</f>
        <v>92753.003661855124</v>
      </c>
      <c r="AP9" s="32">
        <f>'Data for Tracker'!BG8</f>
        <v>133843.14238233794</v>
      </c>
      <c r="AQ9" s="32">
        <f>'Data for Tracker'!BH8</f>
        <v>327040.31007138547</v>
      </c>
      <c r="AR9" s="32">
        <f>'Data for Tracker'!BI8</f>
        <v>90221.546932041179</v>
      </c>
      <c r="AS9" s="32">
        <f>'Data for Tracker'!BJ8</f>
        <v>-13701.305872122408</v>
      </c>
      <c r="AT9" s="32">
        <f>'Data for Tracker'!BK8</f>
        <v>-191915.32738399494</v>
      </c>
      <c r="AU9" s="32">
        <f>'Data for Tracker'!BL8</f>
        <v>-159214.63798473193</v>
      </c>
      <c r="AV9" s="32">
        <f>'Data for Tracker'!BM8</f>
        <v>-56891.145913556567</v>
      </c>
      <c r="AW9" s="32">
        <f>'Data for Tracker'!BN8</f>
        <v>102679.04672185436</v>
      </c>
      <c r="AX9" s="32">
        <f>'Data for Tracker'!BO8</f>
        <v>83258.594420234207</v>
      </c>
      <c r="AY9" s="32">
        <f>'Data for Tracker'!BP8</f>
        <v>192367.43971013557</v>
      </c>
      <c r="AZ9" s="32">
        <f>'Data for Tracker'!BQ8</f>
        <v>156312.92088681669</v>
      </c>
      <c r="BA9" s="32">
        <f>'Data for Tracker'!BR8</f>
        <v>133095.43872818514</v>
      </c>
      <c r="BB9" s="32">
        <f>'Data for Tracker'!BS8</f>
        <v>241835.10754989495</v>
      </c>
      <c r="BC9" s="32">
        <f>'Data for Tracker'!BT8</f>
        <v>217307.81348099816</v>
      </c>
      <c r="BD9" s="32">
        <f>'Data for Tracker'!BU8</f>
        <v>55913.838889596518</v>
      </c>
      <c r="BE9" s="32">
        <f>'Data for Tracker'!BV8</f>
        <v>-147668.3558108029</v>
      </c>
      <c r="BF9" s="32">
        <f>'Data for Tracker'!BW8</f>
        <v>-198508.84467033856</v>
      </c>
      <c r="BG9" s="32">
        <f>'Data for Tracker'!BX8</f>
        <v>32087.634517399129</v>
      </c>
      <c r="BH9" s="32">
        <f>'Data for Tracker'!BY8</f>
        <v>-533448.85703418625</v>
      </c>
      <c r="BI9" s="32">
        <f>'Data for Tracker'!BZ8</f>
        <v>-189964.43629721575</v>
      </c>
      <c r="BJ9" s="32">
        <f>'Data for Tracker'!CA8</f>
        <v>-205757.77225780732</v>
      </c>
      <c r="BK9" s="32">
        <f>'Data for Tracker'!CB8</f>
        <v>81619.510567486519</v>
      </c>
      <c r="BL9" s="32">
        <f>'Data for Tracker'!CC8</f>
        <v>39521.413245775271</v>
      </c>
      <c r="BM9" s="32">
        <f>'Data for Tracker'!CD8</f>
        <v>211592.45122666541</v>
      </c>
      <c r="BN9" s="32">
        <f>'Data for Tracker'!CE8</f>
        <v>247202.30232083634</v>
      </c>
      <c r="BO9" s="32">
        <f>'Data for Tracker'!CF8</f>
        <v>5832.6497352386359</v>
      </c>
      <c r="BP9" s="32">
        <f>'Data for Tracker'!CG8</f>
        <v>-160706.40331748454</v>
      </c>
      <c r="BQ9" s="32">
        <f>'Data for Tracker'!CH8</f>
        <v>-92092.351492768619</v>
      </c>
      <c r="BR9" s="32">
        <f>'Data for Tracker'!CI8</f>
        <v>-1062249.3786356854</v>
      </c>
      <c r="BS9" s="32">
        <f>'Data for Tracker'!CJ8</f>
        <v>-651319.76181977871</v>
      </c>
      <c r="BT9" s="32">
        <f>'Data for Tracker'!CK8</f>
        <v>-1020668.1753782481</v>
      </c>
      <c r="BU9" s="32">
        <f>'Data for Tracker'!CL8</f>
        <v>-17183.773133734241</v>
      </c>
      <c r="BV9" s="32">
        <f>'Data for Tracker'!CM8</f>
        <v>3175.868154295953</v>
      </c>
      <c r="BW9" s="32">
        <f>'Data for Tracker'!CN8</f>
        <v>159598.47240494424</v>
      </c>
      <c r="BX9" s="32">
        <f>'Data for Tracker'!CO8</f>
        <v>394966.44879134721</v>
      </c>
      <c r="BY9" s="32">
        <f>'Data for Tracker'!CP8</f>
        <v>209088.51700625592</v>
      </c>
      <c r="BZ9" s="32">
        <f>'Data for Tracker'!CQ8</f>
        <v>126892.4735977836</v>
      </c>
      <c r="CA9" s="32">
        <f>'Data for Tracker'!CR8</f>
        <v>92278.591730345739</v>
      </c>
      <c r="CB9" s="32">
        <f>'Data for Tracker'!CS8</f>
        <v>-16496.968941430328</v>
      </c>
      <c r="CC9" s="32">
        <f>'Data for Tracker'!CT8</f>
        <v>-23446.060309879715</v>
      </c>
      <c r="CD9" s="32">
        <f>'Data for Tracker'!CU8</f>
        <v>-177759.061623774</v>
      </c>
      <c r="CE9" s="32">
        <f>'Data for Tracker'!CV8</f>
        <v>-198356.72974559327</v>
      </c>
      <c r="CF9" s="32">
        <f>'Data for Tracker'!CW8</f>
        <v>-125028.47738250264</v>
      </c>
      <c r="CG9" s="32">
        <f>'Data for Tracker'!CX8</f>
        <v>99546.226958887884</v>
      </c>
      <c r="CH9" s="32">
        <f>'Data for Tracker'!CY8</f>
        <v>278841.03388591879</v>
      </c>
      <c r="CI9" s="32">
        <f>'Data for Tracker'!CZ8</f>
        <v>270024.53372829501</v>
      </c>
    </row>
    <row r="10" spans="1:87" ht="14.4" thickBot="1" x14ac:dyDescent="0.3">
      <c r="A10" s="9"/>
      <c r="B10" s="69" t="s">
        <v>43</v>
      </c>
      <c r="C10" s="71"/>
      <c r="D10" s="71"/>
      <c r="E10" s="70"/>
      <c r="F10" s="9"/>
      <c r="G10" s="23" t="s">
        <v>23</v>
      </c>
      <c r="H10" s="9"/>
      <c r="I10" s="9"/>
      <c r="J10" s="14"/>
      <c r="K10" s="13"/>
      <c r="L10" s="13"/>
      <c r="M10" s="13"/>
      <c r="N10" s="13"/>
      <c r="O10" s="13"/>
      <c r="P10" s="13"/>
      <c r="Q10" s="13"/>
      <c r="R10" s="13"/>
      <c r="S10" s="13"/>
      <c r="T10" s="13"/>
      <c r="U10" s="13"/>
      <c r="V10" s="13"/>
      <c r="W10" s="13"/>
      <c r="X10" s="13"/>
      <c r="Y10" s="13"/>
      <c r="Z10" s="13"/>
      <c r="AA10" s="13"/>
      <c r="AB10" s="13"/>
      <c r="AC10" s="13"/>
      <c r="AD10" s="13"/>
    </row>
    <row r="11" spans="1:87" ht="15" customHeight="1" thickBot="1" x14ac:dyDescent="0.3">
      <c r="A11" s="9"/>
      <c r="B11" s="9"/>
      <c r="C11" s="9"/>
      <c r="D11" s="9"/>
      <c r="E11" s="9"/>
      <c r="F11" s="9"/>
      <c r="G11" s="31" t="s">
        <v>48</v>
      </c>
      <c r="H11" s="9"/>
      <c r="I11" s="9"/>
      <c r="J11" s="14" t="s">
        <v>39</v>
      </c>
      <c r="L11" s="13"/>
      <c r="M11" s="13"/>
      <c r="N11" s="13"/>
      <c r="O11" s="13"/>
      <c r="P11" s="13"/>
      <c r="Q11" s="13"/>
      <c r="R11" s="13"/>
      <c r="S11" s="14"/>
      <c r="T11" s="13"/>
      <c r="U11" s="13"/>
      <c r="V11" s="13"/>
      <c r="W11" s="13"/>
      <c r="X11" s="13"/>
      <c r="Y11" s="13"/>
      <c r="Z11" s="13"/>
      <c r="AA11" s="13"/>
      <c r="AB11" s="14"/>
      <c r="AC11" s="13"/>
      <c r="AD11" s="13"/>
    </row>
    <row r="12" spans="1:87" x14ac:dyDescent="0.25">
      <c r="A12" s="9"/>
      <c r="B12" s="9"/>
      <c r="C12" s="9"/>
      <c r="D12" s="9"/>
      <c r="E12" s="9"/>
      <c r="F12" s="9"/>
      <c r="G12" s="9"/>
      <c r="H12" s="9"/>
      <c r="I12" s="9"/>
      <c r="J12" s="14" t="str">
        <f>J5</f>
        <v xml:space="preserve">Total Supply </v>
      </c>
      <c r="K12" s="65">
        <f>K5*30.4*42/1000000000</f>
        <v>2.3674755096774192</v>
      </c>
      <c r="L12" s="65">
        <f t="shared" ref="L12:BW16" si="0">L5*30.4*42/1000000000</f>
        <v>2.4393043862068962</v>
      </c>
      <c r="M12" s="65">
        <f t="shared" si="0"/>
        <v>2.4134403096774193</v>
      </c>
      <c r="N12" s="65">
        <f t="shared" si="0"/>
        <v>2.3922124800000004</v>
      </c>
      <c r="O12" s="65">
        <f t="shared" si="0"/>
        <v>2.4036377806451616</v>
      </c>
      <c r="P12" s="65">
        <f t="shared" si="0"/>
        <v>2.3602924800000005</v>
      </c>
      <c r="Q12" s="65">
        <f t="shared" si="0"/>
        <v>2.3785548387096771</v>
      </c>
      <c r="R12" s="65">
        <f t="shared" si="0"/>
        <v>2.3881102451612901</v>
      </c>
      <c r="S12" s="65">
        <f t="shared" si="0"/>
        <v>2.3808576018035166</v>
      </c>
      <c r="T12" s="65">
        <f t="shared" si="0"/>
        <v>2.3728041514809357</v>
      </c>
      <c r="U12" s="65">
        <f t="shared" si="0"/>
        <v>2.4664895986035167</v>
      </c>
      <c r="V12" s="65">
        <f t="shared" si="0"/>
        <v>2.4166297760486781</v>
      </c>
      <c r="W12" s="65">
        <f t="shared" si="0"/>
        <v>2.4778350786551293</v>
      </c>
      <c r="X12" s="65">
        <f t="shared" si="0"/>
        <v>2.4307870106482761</v>
      </c>
      <c r="Y12" s="65">
        <f t="shared" si="0"/>
        <v>2.4837273870938392</v>
      </c>
      <c r="Z12" s="65">
        <f t="shared" si="0"/>
        <v>2.4436412626035167</v>
      </c>
      <c r="AA12" s="65">
        <f t="shared" si="0"/>
        <v>2.5016463277906129</v>
      </c>
      <c r="AB12" s="65">
        <f t="shared" si="0"/>
        <v>2.4920582399999995</v>
      </c>
      <c r="AC12" s="65">
        <f t="shared" si="0"/>
        <v>2.4965558709677413</v>
      </c>
      <c r="AD12" s="65">
        <f t="shared" si="0"/>
        <v>2.4686966236285377</v>
      </c>
      <c r="AE12" s="65">
        <f t="shared" si="0"/>
        <v>2.4118908937920782</v>
      </c>
      <c r="AF12" s="65">
        <f t="shared" si="0"/>
        <v>2.6104789362370173</v>
      </c>
      <c r="AG12" s="65">
        <f t="shared" si="0"/>
        <v>2.632429234895179</v>
      </c>
      <c r="AH12" s="65">
        <f t="shared" si="0"/>
        <v>2.6589113937196327</v>
      </c>
      <c r="AI12" s="65">
        <f t="shared" si="0"/>
        <v>2.7274831544472002</v>
      </c>
      <c r="AJ12" s="65">
        <f t="shared" si="0"/>
        <v>2.71896934455307</v>
      </c>
      <c r="AK12" s="65">
        <f t="shared" si="0"/>
        <v>2.6902711102047774</v>
      </c>
      <c r="AL12" s="65">
        <f t="shared" si="0"/>
        <v>2.6853441042827146</v>
      </c>
      <c r="AM12" s="65">
        <f t="shared" si="0"/>
        <v>2.6801547318718173</v>
      </c>
      <c r="AN12" s="65">
        <f t="shared" si="0"/>
        <v>2.7051293722292682</v>
      </c>
      <c r="AO12" s="65">
        <f t="shared" si="0"/>
        <v>2.7555769351773849</v>
      </c>
      <c r="AP12" s="65">
        <f t="shared" si="0"/>
        <v>2.8202377505895222</v>
      </c>
      <c r="AQ12" s="65">
        <f t="shared" si="0"/>
        <v>2.845846677196763</v>
      </c>
      <c r="AR12" s="65">
        <f t="shared" si="0"/>
        <v>2.8679119029007589</v>
      </c>
      <c r="AS12" s="65">
        <f t="shared" si="0"/>
        <v>2.9618123373287872</v>
      </c>
      <c r="AT12" s="65">
        <f t="shared" si="0"/>
        <v>2.9930979220192904</v>
      </c>
      <c r="AU12" s="65">
        <f t="shared" si="0"/>
        <v>2.9664936253700782</v>
      </c>
      <c r="AV12" s="65">
        <f t="shared" si="0"/>
        <v>2.8883624632859783</v>
      </c>
      <c r="AW12" s="65">
        <f t="shared" si="0"/>
        <v>2.8303594716123017</v>
      </c>
      <c r="AX12" s="65">
        <f t="shared" si="0"/>
        <v>2.8502014363077075</v>
      </c>
      <c r="AY12" s="65">
        <f t="shared" si="0"/>
        <v>2.8371581029700415</v>
      </c>
      <c r="AZ12" s="65">
        <f t="shared" si="0"/>
        <v>2.8657093455897291</v>
      </c>
      <c r="BA12" s="65">
        <f t="shared" si="0"/>
        <v>2.8810112131233643</v>
      </c>
      <c r="BB12" s="65">
        <f t="shared" si="0"/>
        <v>2.9134937415505413</v>
      </c>
      <c r="BC12" s="65">
        <f t="shared" si="0"/>
        <v>3.0058338450546263</v>
      </c>
      <c r="BD12" s="65">
        <f t="shared" si="0"/>
        <v>3.0135626755406526</v>
      </c>
      <c r="BE12" s="65">
        <f t="shared" si="0"/>
        <v>2.8105383537110926</v>
      </c>
      <c r="BF12" s="65">
        <f t="shared" si="0"/>
        <v>2.9685742344271868</v>
      </c>
      <c r="BG12" s="65">
        <f t="shared" si="0"/>
        <v>3.3312604485930826</v>
      </c>
      <c r="BH12" s="65">
        <f t="shared" si="0"/>
        <v>2.4570993654088853</v>
      </c>
      <c r="BI12" s="65">
        <f t="shared" si="0"/>
        <v>2.8636525385812246</v>
      </c>
      <c r="BJ12" s="65">
        <f t="shared" si="0"/>
        <v>2.5200639238186477</v>
      </c>
      <c r="BK12" s="65">
        <f t="shared" si="0"/>
        <v>2.6175876406930341</v>
      </c>
      <c r="BL12" s="65">
        <f t="shared" si="0"/>
        <v>2.8003778850519705</v>
      </c>
      <c r="BM12" s="65">
        <f t="shared" si="0"/>
        <v>3.0039936138131682</v>
      </c>
      <c r="BN12" s="65">
        <f t="shared" si="0"/>
        <v>3.0065654676195601</v>
      </c>
      <c r="BO12" s="65">
        <f t="shared" si="0"/>
        <v>2.8240844396444675</v>
      </c>
      <c r="BP12" s="65">
        <f t="shared" si="0"/>
        <v>2.9738626987991581</v>
      </c>
      <c r="BQ12" s="65">
        <f t="shared" si="0"/>
        <v>3.1882297231561383</v>
      </c>
      <c r="BR12" s="65">
        <f t="shared" si="0"/>
        <v>2.6479523794252557</v>
      </c>
      <c r="BS12" s="65">
        <f t="shared" si="0"/>
        <v>3.0784269022302588</v>
      </c>
      <c r="BT12" s="65">
        <f t="shared" si="0"/>
        <v>2.1369062690827154</v>
      </c>
      <c r="BU12" s="65">
        <f t="shared" si="0"/>
        <v>3.0964611844507579</v>
      </c>
      <c r="BV12" s="65">
        <f t="shared" si="0"/>
        <v>3.3381971378625619</v>
      </c>
      <c r="BW12" s="65">
        <f t="shared" si="0"/>
        <v>3.6372180982391109</v>
      </c>
      <c r="BX12" s="65">
        <f t="shared" ref="BS12:CD16" si="1">BX5*30.4*42/1000000000</f>
        <v>3.497625305146582</v>
      </c>
      <c r="BY12" s="65">
        <f t="shared" si="1"/>
        <v>3.2324606510239025</v>
      </c>
      <c r="BZ12" s="65">
        <f t="shared" si="1"/>
        <v>3.2008296727952228</v>
      </c>
      <c r="CA12" s="65">
        <f t="shared" si="1"/>
        <v>3.1860984970733042</v>
      </c>
      <c r="CB12" s="65">
        <f t="shared" si="1"/>
        <v>3.2600013977120028</v>
      </c>
      <c r="CC12" s="65">
        <f t="shared" si="1"/>
        <v>3.3256754946950338</v>
      </c>
      <c r="CD12" s="65">
        <f t="shared" si="1"/>
        <v>3.4356065068035746</v>
      </c>
      <c r="CE12" s="65">
        <f t="shared" ref="CE12:CF12" si="2">CE5*30.4*42/1000000000</f>
        <v>3.4227409353145029</v>
      </c>
      <c r="CF12" s="65">
        <f t="shared" si="2"/>
        <v>3.3234283699158746</v>
      </c>
      <c r="CG12" s="65">
        <f t="shared" ref="CG12:CH12" si="3">CG5*30.4*42/1000000000</f>
        <v>3.3481045745544984</v>
      </c>
      <c r="CH12" s="65">
        <f t="shared" si="3"/>
        <v>3.3068686668195637</v>
      </c>
      <c r="CI12" s="65">
        <f t="shared" ref="CI12" si="4">CI5*30.4*42/1000000000</f>
        <v>3.3248852330447498</v>
      </c>
    </row>
    <row r="13" spans="1:87" ht="14.4" thickBot="1" x14ac:dyDescent="0.3">
      <c r="A13" s="9"/>
      <c r="B13" s="9"/>
      <c r="C13" s="9"/>
      <c r="D13" s="9"/>
      <c r="E13" s="9"/>
      <c r="F13" s="9"/>
      <c r="G13" s="23" t="s">
        <v>22</v>
      </c>
      <c r="H13" s="9"/>
      <c r="I13" s="9"/>
      <c r="J13" s="14" t="str">
        <f>J6</f>
        <v xml:space="preserve">Domestic Demand (Non-Petchem) </v>
      </c>
      <c r="K13" s="65">
        <f>K6*30.4*42/1000000000</f>
        <v>1.0583985089066399</v>
      </c>
      <c r="L13" s="65">
        <f t="shared" si="0"/>
        <v>0.99058553381348136</v>
      </c>
      <c r="M13" s="65">
        <f t="shared" si="0"/>
        <v>0.7459749649159555</v>
      </c>
      <c r="N13" s="65">
        <f t="shared" si="0"/>
        <v>0.56473886424231212</v>
      </c>
      <c r="O13" s="65">
        <f t="shared" si="0"/>
        <v>0.50023405531616305</v>
      </c>
      <c r="P13" s="65">
        <f t="shared" si="0"/>
        <v>0.49313141176500774</v>
      </c>
      <c r="Q13" s="65">
        <f t="shared" si="0"/>
        <v>0.50448383925839602</v>
      </c>
      <c r="R13" s="65">
        <f t="shared" si="0"/>
        <v>0.56072718734573324</v>
      </c>
      <c r="S13" s="65">
        <f t="shared" si="0"/>
        <v>0.61451026439330114</v>
      </c>
      <c r="T13" s="65">
        <f t="shared" si="0"/>
        <v>0.76172471810486031</v>
      </c>
      <c r="U13" s="65">
        <f t="shared" si="0"/>
        <v>0.84834553268522139</v>
      </c>
      <c r="V13" s="65">
        <f t="shared" si="0"/>
        <v>0.99468893962025084</v>
      </c>
      <c r="W13" s="65">
        <f t="shared" si="0"/>
        <v>1.0595871587289931</v>
      </c>
      <c r="X13" s="65">
        <f t="shared" si="0"/>
        <v>0.98654739304977135</v>
      </c>
      <c r="Y13" s="65">
        <f t="shared" si="0"/>
        <v>0.75212362426020207</v>
      </c>
      <c r="Z13" s="65">
        <f t="shared" si="0"/>
        <v>0.58655875969483839</v>
      </c>
      <c r="AA13" s="65">
        <f t="shared" si="0"/>
        <v>0.50396271415329685</v>
      </c>
      <c r="AB13" s="65">
        <f t="shared" si="0"/>
        <v>0.48853464368097232</v>
      </c>
      <c r="AC13" s="65">
        <f t="shared" si="0"/>
        <v>0.48570354407492755</v>
      </c>
      <c r="AD13" s="65">
        <f t="shared" si="0"/>
        <v>0.54039565900823572</v>
      </c>
      <c r="AE13" s="65">
        <f t="shared" si="0"/>
        <v>0.60254420628157901</v>
      </c>
      <c r="AF13" s="65">
        <f t="shared" si="0"/>
        <v>0.78931646909212794</v>
      </c>
      <c r="AG13" s="65">
        <f t="shared" si="0"/>
        <v>0.8709735671906732</v>
      </c>
      <c r="AH13" s="65">
        <f t="shared" si="0"/>
        <v>0.9753632940861634</v>
      </c>
      <c r="AI13" s="65">
        <f t="shared" si="0"/>
        <v>1.1978769751369014</v>
      </c>
      <c r="AJ13" s="65">
        <f t="shared" si="0"/>
        <v>0.98622527114821767</v>
      </c>
      <c r="AK13" s="65">
        <f t="shared" si="0"/>
        <v>0.77156054511927274</v>
      </c>
      <c r="AL13" s="65">
        <f t="shared" si="0"/>
        <v>0.67709153720096182</v>
      </c>
      <c r="AM13" s="65">
        <f t="shared" si="0"/>
        <v>0.51206500427684276</v>
      </c>
      <c r="AN13" s="65">
        <f t="shared" si="0"/>
        <v>0.57308864982292684</v>
      </c>
      <c r="AO13" s="65">
        <f t="shared" si="0"/>
        <v>0.50563890711987824</v>
      </c>
      <c r="AP13" s="65">
        <f t="shared" si="0"/>
        <v>0.57387252711813697</v>
      </c>
      <c r="AQ13" s="65">
        <f t="shared" si="0"/>
        <v>0.62915224856472352</v>
      </c>
      <c r="AR13" s="65">
        <f t="shared" si="0"/>
        <v>0.82775779880839029</v>
      </c>
      <c r="AS13" s="65">
        <f t="shared" si="0"/>
        <v>0.91318364911613015</v>
      </c>
      <c r="AT13" s="65">
        <f t="shared" si="0"/>
        <v>1.0125515596987977</v>
      </c>
      <c r="AU13" s="65">
        <f t="shared" si="0"/>
        <v>1.1274706748029029</v>
      </c>
      <c r="AV13" s="65">
        <f t="shared" si="0"/>
        <v>1.0950780909455522</v>
      </c>
      <c r="AW13" s="65">
        <f t="shared" si="0"/>
        <v>0.79949920634724148</v>
      </c>
      <c r="AX13" s="65">
        <f t="shared" si="0"/>
        <v>0.52734939550909754</v>
      </c>
      <c r="AY13" s="65">
        <f t="shared" si="0"/>
        <v>0.47855809753754319</v>
      </c>
      <c r="AZ13" s="65">
        <f t="shared" si="0"/>
        <v>0.46047690075858699</v>
      </c>
      <c r="BA13" s="65">
        <f t="shared" si="0"/>
        <v>0.46674404693171734</v>
      </c>
      <c r="BB13" s="65">
        <f t="shared" si="0"/>
        <v>0.55549104362669</v>
      </c>
      <c r="BC13" s="65">
        <f t="shared" si="0"/>
        <v>0.56613432135923314</v>
      </c>
      <c r="BD13" s="65">
        <f t="shared" si="0"/>
        <v>0.72300629215194823</v>
      </c>
      <c r="BE13" s="65">
        <f t="shared" si="0"/>
        <v>0.7921524029674708</v>
      </c>
      <c r="BF13" s="65">
        <f t="shared" si="0"/>
        <v>0.9178133785690975</v>
      </c>
      <c r="BG13" s="65">
        <f t="shared" si="0"/>
        <v>0.95201702709738467</v>
      </c>
      <c r="BH13" s="65">
        <f t="shared" si="0"/>
        <v>0.89219771407931081</v>
      </c>
      <c r="BI13" s="65">
        <f t="shared" si="0"/>
        <v>0.67352437529517573</v>
      </c>
      <c r="BJ13" s="65">
        <f t="shared" si="0"/>
        <v>0.50795024027417901</v>
      </c>
      <c r="BK13" s="65">
        <f t="shared" si="0"/>
        <v>0.44335348114690754</v>
      </c>
      <c r="BL13" s="65">
        <f t="shared" si="0"/>
        <v>0.42823317745652728</v>
      </c>
      <c r="BM13" s="65">
        <f t="shared" si="0"/>
        <v>0.453055629439853</v>
      </c>
      <c r="BN13" s="65">
        <f t="shared" si="0"/>
        <v>0.51131633504662721</v>
      </c>
      <c r="BO13" s="65">
        <f t="shared" si="0"/>
        <v>0.54679162529927772</v>
      </c>
      <c r="BP13" s="65">
        <f t="shared" si="0"/>
        <v>0.69765354352071796</v>
      </c>
      <c r="BQ13" s="65">
        <f t="shared" si="0"/>
        <v>0.79987470488830381</v>
      </c>
      <c r="BR13" s="65">
        <f t="shared" si="0"/>
        <v>1.1473581403403363</v>
      </c>
      <c r="BS13" s="65">
        <f t="shared" si="1"/>
        <v>1.1968707025400782</v>
      </c>
      <c r="BT13" s="65">
        <f t="shared" si="1"/>
        <v>1.3005289779608511</v>
      </c>
      <c r="BU13" s="65">
        <f t="shared" si="1"/>
        <v>0.96858263841260739</v>
      </c>
      <c r="BV13" s="65">
        <f t="shared" si="1"/>
        <v>0.76613472621106282</v>
      </c>
      <c r="BW13" s="65">
        <f t="shared" si="1"/>
        <v>0.74181432939034964</v>
      </c>
      <c r="BX13" s="65">
        <f t="shared" si="1"/>
        <v>0.44119611955710503</v>
      </c>
      <c r="BY13" s="65">
        <f t="shared" si="1"/>
        <v>0.41541498657198567</v>
      </c>
      <c r="BZ13" s="65">
        <f t="shared" si="1"/>
        <v>0.5437241889032719</v>
      </c>
      <c r="CA13" s="65">
        <f t="shared" si="1"/>
        <v>0.60122334515458742</v>
      </c>
      <c r="CB13" s="65">
        <f t="shared" si="1"/>
        <v>0.81814883294688978</v>
      </c>
      <c r="CC13" s="65">
        <f t="shared" si="1"/>
        <v>0.89829840122909388</v>
      </c>
      <c r="CD13" s="65">
        <f t="shared" si="1"/>
        <v>1.1373175137551286</v>
      </c>
      <c r="CE13" s="65">
        <f t="shared" ref="CE13:CF13" si="5">CE6*30.4*42/1000000000</f>
        <v>1.2725111323686404</v>
      </c>
      <c r="CF13" s="65">
        <f t="shared" si="5"/>
        <v>1.17959883476048</v>
      </c>
      <c r="CG13" s="65">
        <f t="shared" ref="CG13:CH13" si="6">CG6*30.4*42/1000000000</f>
        <v>0.93498604972075428</v>
      </c>
      <c r="CH13" s="65">
        <f t="shared" si="6"/>
        <v>0.67320417328807891</v>
      </c>
      <c r="CI13" s="65">
        <f t="shared" ref="CI13" si="7">CI6*30.4*42/1000000000</f>
        <v>0.47686197899908911</v>
      </c>
    </row>
    <row r="14" spans="1:87" ht="14.4" thickBot="1" x14ac:dyDescent="0.3">
      <c r="A14" s="9"/>
      <c r="B14" s="9"/>
      <c r="C14" s="9"/>
      <c r="D14" s="9"/>
      <c r="E14" s="9"/>
      <c r="F14" s="9"/>
      <c r="G14" s="69"/>
      <c r="H14" s="70"/>
      <c r="I14" s="9"/>
      <c r="J14" s="14" t="str">
        <f>J7</f>
        <v>Chemical Demand</v>
      </c>
      <c r="K14" s="65">
        <f>K7*30.4*42/1000000000</f>
        <v>0.7574590618488557</v>
      </c>
      <c r="L14" s="65">
        <f t="shared" si="0"/>
        <v>0.76011355454090956</v>
      </c>
      <c r="M14" s="65">
        <f t="shared" si="0"/>
        <v>0.69830998495277796</v>
      </c>
      <c r="N14" s="65">
        <f t="shared" si="0"/>
        <v>0.67905303258156358</v>
      </c>
      <c r="O14" s="65">
        <f t="shared" si="0"/>
        <v>0.64293365295506444</v>
      </c>
      <c r="P14" s="65">
        <f t="shared" si="0"/>
        <v>0.66139730986897871</v>
      </c>
      <c r="Q14" s="65">
        <f t="shared" si="0"/>
        <v>0.74653220441575396</v>
      </c>
      <c r="R14" s="65">
        <f t="shared" si="0"/>
        <v>0.87358268904719016</v>
      </c>
      <c r="S14" s="65">
        <f t="shared" si="0"/>
        <v>0.8271857637658776</v>
      </c>
      <c r="T14" s="65">
        <f t="shared" si="0"/>
        <v>0.78612448102607724</v>
      </c>
      <c r="U14" s="65">
        <f t="shared" si="0"/>
        <v>0.77360449062470227</v>
      </c>
      <c r="V14" s="65">
        <f t="shared" si="0"/>
        <v>0.81927757872993112</v>
      </c>
      <c r="W14" s="65">
        <f t="shared" si="0"/>
        <v>0.8188112336243325</v>
      </c>
      <c r="X14" s="65">
        <f t="shared" si="0"/>
        <v>0.77510262093806159</v>
      </c>
      <c r="Y14" s="65">
        <f t="shared" si="0"/>
        <v>0.86997104068489883</v>
      </c>
      <c r="Z14" s="65">
        <f t="shared" si="0"/>
        <v>0.83923447397399165</v>
      </c>
      <c r="AA14" s="65">
        <f t="shared" si="0"/>
        <v>0.80739814573768165</v>
      </c>
      <c r="AB14" s="65">
        <f t="shared" si="0"/>
        <v>0.79946309402324889</v>
      </c>
      <c r="AC14" s="65">
        <f t="shared" si="0"/>
        <v>0.8044601615736332</v>
      </c>
      <c r="AD14" s="65">
        <f t="shared" si="0"/>
        <v>0.78051920702039035</v>
      </c>
      <c r="AE14" s="65">
        <f t="shared" si="0"/>
        <v>0.70513202954871634</v>
      </c>
      <c r="AF14" s="65">
        <f t="shared" si="0"/>
        <v>0.71992963977722124</v>
      </c>
      <c r="AG14" s="65">
        <f t="shared" si="0"/>
        <v>0.75077866127178805</v>
      </c>
      <c r="AH14" s="65">
        <f t="shared" si="0"/>
        <v>0.75769745801316368</v>
      </c>
      <c r="AI14" s="65">
        <f t="shared" si="0"/>
        <v>0.75913193235415788</v>
      </c>
      <c r="AJ14" s="65">
        <f t="shared" si="0"/>
        <v>0.76909661796486339</v>
      </c>
      <c r="AK14" s="65">
        <f t="shared" si="0"/>
        <v>0.78245169314898899</v>
      </c>
      <c r="AL14" s="65">
        <f t="shared" si="0"/>
        <v>0.76444933724144615</v>
      </c>
      <c r="AM14" s="65">
        <f t="shared" si="0"/>
        <v>0.70822161714706067</v>
      </c>
      <c r="AN14" s="65">
        <f t="shared" si="0"/>
        <v>0.74266179613378058</v>
      </c>
      <c r="AO14" s="65">
        <f t="shared" si="0"/>
        <v>0.75905882894017274</v>
      </c>
      <c r="AP14" s="65">
        <f t="shared" si="0"/>
        <v>0.75673010942928765</v>
      </c>
      <c r="AQ14" s="65">
        <f t="shared" si="0"/>
        <v>0.74788438120714573</v>
      </c>
      <c r="AR14" s="65">
        <f t="shared" si="0"/>
        <v>0.74023785602443504</v>
      </c>
      <c r="AS14" s="65">
        <f t="shared" si="0"/>
        <v>0.74023785602443504</v>
      </c>
      <c r="AT14" s="65">
        <f t="shared" si="0"/>
        <v>0.74023785602443504</v>
      </c>
      <c r="AU14" s="65">
        <f t="shared" si="0"/>
        <v>0.72723139511408796</v>
      </c>
      <c r="AV14" s="65">
        <f t="shared" si="0"/>
        <v>0.72723139511408796</v>
      </c>
      <c r="AW14" s="65">
        <f t="shared" si="0"/>
        <v>0.72723139511408796</v>
      </c>
      <c r="AX14" s="65">
        <f t="shared" si="0"/>
        <v>0.72723139511408796</v>
      </c>
      <c r="AY14" s="65">
        <f t="shared" si="0"/>
        <v>0.72723139511408796</v>
      </c>
      <c r="AZ14" s="65">
        <f t="shared" si="0"/>
        <v>0.72723139511408796</v>
      </c>
      <c r="BA14" s="65">
        <f t="shared" si="0"/>
        <v>0.72723139511408796</v>
      </c>
      <c r="BB14" s="65">
        <f t="shared" si="0"/>
        <v>0.72723139511408796</v>
      </c>
      <c r="BC14" s="65">
        <f t="shared" si="0"/>
        <v>0.72723139511408796</v>
      </c>
      <c r="BD14" s="65">
        <f t="shared" si="0"/>
        <v>0.72723139511408796</v>
      </c>
      <c r="BE14" s="65">
        <f t="shared" si="0"/>
        <v>0.72723139511408796</v>
      </c>
      <c r="BF14" s="65">
        <f t="shared" si="0"/>
        <v>0.72723139511408796</v>
      </c>
      <c r="BG14" s="65">
        <f t="shared" si="0"/>
        <v>0.72541441483446989</v>
      </c>
      <c r="BH14" s="65">
        <f t="shared" si="0"/>
        <v>0.72541441483446989</v>
      </c>
      <c r="BI14" s="65">
        <f t="shared" si="0"/>
        <v>0.72541441483446989</v>
      </c>
      <c r="BJ14" s="65">
        <f t="shared" si="0"/>
        <v>0.72541441483446989</v>
      </c>
      <c r="BK14" s="65">
        <f t="shared" si="0"/>
        <v>0.72541441483446989</v>
      </c>
      <c r="BL14" s="65">
        <f t="shared" si="0"/>
        <v>0.72541441483446989</v>
      </c>
      <c r="BM14" s="65">
        <f t="shared" si="0"/>
        <v>0.72541441483446989</v>
      </c>
      <c r="BN14" s="65">
        <f t="shared" si="0"/>
        <v>0.72541441483446989</v>
      </c>
      <c r="BO14" s="65">
        <f t="shared" si="0"/>
        <v>0.72541441483446989</v>
      </c>
      <c r="BP14" s="65">
        <f t="shared" si="0"/>
        <v>0.72541441483446989</v>
      </c>
      <c r="BQ14" s="65">
        <f t="shared" si="0"/>
        <v>0.80711357265380168</v>
      </c>
      <c r="BR14" s="65">
        <f t="shared" si="0"/>
        <v>0.82515594895276922</v>
      </c>
      <c r="BS14" s="65">
        <f t="shared" si="1"/>
        <v>0.83787156835586796</v>
      </c>
      <c r="BT14" s="65">
        <f t="shared" si="1"/>
        <v>0.5994720174448116</v>
      </c>
      <c r="BU14" s="65">
        <f t="shared" si="1"/>
        <v>0.64294766499465772</v>
      </c>
      <c r="BV14" s="65">
        <f t="shared" si="1"/>
        <v>0.77652938319209452</v>
      </c>
      <c r="BW14" s="65">
        <f t="shared" si="1"/>
        <v>0.79712002994540099</v>
      </c>
      <c r="BX14" s="65">
        <f t="shared" si="1"/>
        <v>0.81833014258204628</v>
      </c>
      <c r="BY14" s="65">
        <f t="shared" si="1"/>
        <v>0.8305298173275748</v>
      </c>
      <c r="BZ14" s="65">
        <f t="shared" si="1"/>
        <v>0.83177768125939122</v>
      </c>
      <c r="CA14" s="65">
        <f t="shared" si="1"/>
        <v>0.82141355300592556</v>
      </c>
      <c r="CB14" s="65">
        <f t="shared" si="1"/>
        <v>0.81712206453131109</v>
      </c>
      <c r="CC14" s="65">
        <f t="shared" si="1"/>
        <v>0.81523108001742306</v>
      </c>
      <c r="CD14" s="65">
        <f t="shared" si="1"/>
        <v>0.81962363440503694</v>
      </c>
      <c r="CE14" s="65">
        <f t="shared" ref="CE14:CF14" si="8">CE7*30.4*42/1000000000</f>
        <v>0.83257698242866962</v>
      </c>
      <c r="CF14" s="65">
        <f t="shared" si="8"/>
        <v>0.81537285586987807</v>
      </c>
      <c r="CG14" s="65">
        <f t="shared" ref="CG14:CH14" si="9">CG7*30.4*42/1000000000</f>
        <v>0.78794580143461235</v>
      </c>
      <c r="CH14" s="65">
        <f t="shared" si="9"/>
        <v>0.7783727276116158</v>
      </c>
      <c r="CI14" s="65">
        <f t="shared" ref="CI14" si="10">CI7*30.4*42/1000000000</f>
        <v>0.7803335969574412</v>
      </c>
    </row>
    <row r="15" spans="1:87" x14ac:dyDescent="0.25">
      <c r="A15" s="9"/>
      <c r="B15" s="9"/>
      <c r="C15" s="9"/>
      <c r="D15" s="9"/>
      <c r="E15" s="9"/>
      <c r="F15" s="9"/>
      <c r="G15" s="9"/>
      <c r="H15" s="9"/>
      <c r="I15" s="9"/>
      <c r="J15" s="14" t="str">
        <f>J8</f>
        <v>Exports</v>
      </c>
      <c r="K15" s="65">
        <f>K8*30.4*42/1000000000</f>
        <v>1.1055028645161291</v>
      </c>
      <c r="L15" s="65">
        <f t="shared" si="0"/>
        <v>1.1290434206896551</v>
      </c>
      <c r="M15" s="65">
        <f t="shared" si="0"/>
        <v>0.85928639999999989</v>
      </c>
      <c r="N15" s="65">
        <f t="shared" si="0"/>
        <v>0.89439840000000004</v>
      </c>
      <c r="O15" s="65">
        <f t="shared" si="0"/>
        <v>1.1411708903225806</v>
      </c>
      <c r="P15" s="65">
        <f t="shared" si="0"/>
        <v>0.94772608000000003</v>
      </c>
      <c r="Q15" s="65">
        <f t="shared" si="0"/>
        <v>0.96410756129032271</v>
      </c>
      <c r="R15" s="65">
        <f t="shared" si="0"/>
        <v>0.86270492903225815</v>
      </c>
      <c r="S15" s="65">
        <f t="shared" si="0"/>
        <v>0.76012159999999995</v>
      </c>
      <c r="T15" s="65">
        <f t="shared" si="0"/>
        <v>1.1000661677419354</v>
      </c>
      <c r="U15" s="65">
        <f t="shared" si="0"/>
        <v>1.08413088</v>
      </c>
      <c r="V15" s="65">
        <f t="shared" si="0"/>
        <v>1.3452529548387093</v>
      </c>
      <c r="W15" s="65">
        <f t="shared" si="0"/>
        <v>1.3312905290322581</v>
      </c>
      <c r="X15" s="65">
        <f t="shared" si="0"/>
        <v>1.1456669793103447</v>
      </c>
      <c r="Y15" s="65">
        <f t="shared" si="0"/>
        <v>1.2893208774193547</v>
      </c>
      <c r="Z15" s="65">
        <f t="shared" si="0"/>
        <v>1.1401823999999998</v>
      </c>
      <c r="AA15" s="65">
        <f t="shared" si="0"/>
        <v>1.091705187096774</v>
      </c>
      <c r="AB15" s="65">
        <f t="shared" si="0"/>
        <v>0.96509055999999993</v>
      </c>
      <c r="AC15" s="65">
        <f t="shared" si="0"/>
        <v>1.0148088774193547</v>
      </c>
      <c r="AD15" s="65">
        <f t="shared" si="0"/>
        <v>0.91373574193548379</v>
      </c>
      <c r="AE15" s="65">
        <f t="shared" si="0"/>
        <v>1.1792228995257485</v>
      </c>
      <c r="AF15" s="65">
        <f t="shared" si="0"/>
        <v>1.3326654285580066</v>
      </c>
      <c r="AG15" s="65">
        <f t="shared" si="0"/>
        <v>1.1957787395257484</v>
      </c>
      <c r="AH15" s="65">
        <f t="shared" si="0"/>
        <v>1.2789162672676839</v>
      </c>
      <c r="AI15" s="65">
        <f t="shared" si="0"/>
        <v>1.0845955446870386</v>
      </c>
      <c r="AJ15" s="65">
        <f t="shared" si="0"/>
        <v>1.0450676995257484</v>
      </c>
      <c r="AK15" s="65">
        <f t="shared" si="0"/>
        <v>1.135461609203168</v>
      </c>
      <c r="AL15" s="65">
        <f t="shared" si="0"/>
        <v>1.1185748995257485</v>
      </c>
      <c r="AM15" s="65">
        <f t="shared" si="0"/>
        <v>1.2804401898483291</v>
      </c>
      <c r="AN15" s="65">
        <f t="shared" si="0"/>
        <v>1.1195112195257484</v>
      </c>
      <c r="AO15" s="65">
        <f t="shared" si="0"/>
        <v>1.3724521640418776</v>
      </c>
      <c r="AP15" s="65">
        <f t="shared" si="0"/>
        <v>1.318744189848329</v>
      </c>
      <c r="AQ15" s="65">
        <f t="shared" si="0"/>
        <v>1.0512449795257486</v>
      </c>
      <c r="AR15" s="65">
        <f t="shared" si="0"/>
        <v>1.1847213769451035</v>
      </c>
      <c r="AS15" s="65">
        <f t="shared" si="0"/>
        <v>1.3258846595257483</v>
      </c>
      <c r="AT15" s="65">
        <f t="shared" si="0"/>
        <v>1.485345996299942</v>
      </c>
      <c r="AU15" s="65">
        <f t="shared" si="0"/>
        <v>1.3150768052319928</v>
      </c>
      <c r="AV15" s="65">
        <f t="shared" si="0"/>
        <v>1.138691592328767</v>
      </c>
      <c r="AW15" s="65">
        <f t="shared" si="0"/>
        <v>1.1725282632965091</v>
      </c>
      <c r="AX15" s="65">
        <f t="shared" si="0"/>
        <v>1.4893160723287673</v>
      </c>
      <c r="AY15" s="65">
        <f t="shared" si="0"/>
        <v>1.3857538632965092</v>
      </c>
      <c r="AZ15" s="65">
        <f t="shared" si="0"/>
        <v>1.4784207123287672</v>
      </c>
      <c r="BA15" s="65">
        <f t="shared" si="0"/>
        <v>1.5170995149094124</v>
      </c>
      <c r="BB15" s="65">
        <f t="shared" si="0"/>
        <v>1.3219962374900571</v>
      </c>
      <c r="BC15" s="65">
        <f t="shared" si="0"/>
        <v>1.4350095123287667</v>
      </c>
      <c r="BD15" s="65">
        <f t="shared" si="0"/>
        <v>1.4919341987803798</v>
      </c>
      <c r="BE15" s="65">
        <f t="shared" si="0"/>
        <v>1.479697512328767</v>
      </c>
      <c r="BF15" s="65">
        <f t="shared" si="0"/>
        <v>1.5769855536190898</v>
      </c>
      <c r="BG15" s="65">
        <f t="shared" si="0"/>
        <v>1.6128595149094125</v>
      </c>
      <c r="BH15" s="65">
        <f t="shared" si="0"/>
        <v>1.5205947371563535</v>
      </c>
      <c r="BI15" s="65">
        <f t="shared" si="0"/>
        <v>1.7072603407158637</v>
      </c>
      <c r="BJ15" s="65">
        <f t="shared" si="0"/>
        <v>1.549410792328767</v>
      </c>
      <c r="BK15" s="65">
        <f t="shared" si="0"/>
        <v>1.3446079536190894</v>
      </c>
      <c r="BL15" s="65">
        <f t="shared" si="0"/>
        <v>1.5962693523287672</v>
      </c>
      <c r="BM15" s="65">
        <f t="shared" si="0"/>
        <v>1.5553623278126383</v>
      </c>
      <c r="BN15" s="65">
        <f t="shared" si="0"/>
        <v>1.4542068181352186</v>
      </c>
      <c r="BO15" s="65">
        <f t="shared" si="0"/>
        <v>1.544431272328767</v>
      </c>
      <c r="BP15" s="65">
        <f t="shared" si="0"/>
        <v>1.7559846761997346</v>
      </c>
      <c r="BQ15" s="65">
        <f t="shared" si="0"/>
        <v>1.6988249600000001</v>
      </c>
      <c r="BR15" s="65">
        <f t="shared" si="0"/>
        <v>2.0317182967741934</v>
      </c>
      <c r="BS15" s="65">
        <f t="shared" si="1"/>
        <v>1.8752897032258062</v>
      </c>
      <c r="BT15" s="65">
        <f t="shared" si="1"/>
        <v>1.5400944000000001</v>
      </c>
      <c r="BU15" s="65">
        <f t="shared" si="1"/>
        <v>1.506871122580645</v>
      </c>
      <c r="BV15" s="65">
        <f t="shared" si="1"/>
        <v>1.7914780799999999</v>
      </c>
      <c r="BW15" s="65">
        <f t="shared" si="1"/>
        <v>1.8945084093367275</v>
      </c>
      <c r="BX15" s="65">
        <f t="shared" si="1"/>
        <v>1.7338058811906389</v>
      </c>
      <c r="BY15" s="65">
        <f t="shared" si="1"/>
        <v>1.7195516286107539</v>
      </c>
      <c r="BZ15" s="65">
        <f t="shared" si="1"/>
        <v>1.6633114923429093</v>
      </c>
      <c r="CA15" s="65">
        <f t="shared" si="1"/>
        <v>1.6456402929914862</v>
      </c>
      <c r="CB15" s="65">
        <f t="shared" si="1"/>
        <v>1.6457938301782205</v>
      </c>
      <c r="CC15" s="65">
        <f t="shared" si="1"/>
        <v>1.6420819432521707</v>
      </c>
      <c r="CD15" s="65">
        <f t="shared" si="1"/>
        <v>1.7056281285246435</v>
      </c>
      <c r="CE15" s="65">
        <f t="shared" ref="CE15:CF15" si="11">CE8*30.4*42/1000000000</f>
        <v>1.570914693056366</v>
      </c>
      <c r="CF15" s="65">
        <f t="shared" si="11"/>
        <v>1.4880930392074951</v>
      </c>
      <c r="CG15" s="65">
        <f t="shared" ref="CG15:CH15" si="12">CG8*30.4*42/1000000000</f>
        <v>1.498072100818024</v>
      </c>
      <c r="CH15" s="65">
        <f t="shared" si="12"/>
        <v>1.4992675338543286</v>
      </c>
      <c r="CI15" s="65">
        <f t="shared" ref="CI15" si="13">CI8*30.4*42/1000000000</f>
        <v>1.7229223324239322</v>
      </c>
    </row>
    <row r="16" spans="1:87" x14ac:dyDescent="0.25">
      <c r="J16" s="14" t="str">
        <f>J9</f>
        <v xml:space="preserve">Net Stock Change </v>
      </c>
      <c r="K16" s="65">
        <f>K9*30.4*42/1000000000</f>
        <v>-0.55388492559420577</v>
      </c>
      <c r="L16" s="65">
        <f t="shared" si="0"/>
        <v>-0.44043812283714945</v>
      </c>
      <c r="M16" s="65">
        <f t="shared" si="0"/>
        <v>0.10986895980868536</v>
      </c>
      <c r="N16" s="65">
        <f t="shared" si="0"/>
        <v>0.25402218317612468</v>
      </c>
      <c r="O16" s="65">
        <f t="shared" si="0"/>
        <v>0.11929918205135352</v>
      </c>
      <c r="P16" s="65">
        <f t="shared" si="0"/>
        <v>0.25803767836601366</v>
      </c>
      <c r="Q16" s="65">
        <f t="shared" si="0"/>
        <v>0.16343123374520455</v>
      </c>
      <c r="R16" s="65">
        <f t="shared" si="0"/>
        <v>9.1095439736108563E-2</v>
      </c>
      <c r="S16" s="65">
        <f t="shared" si="0"/>
        <v>0.17903997364433788</v>
      </c>
      <c r="T16" s="65">
        <f t="shared" si="0"/>
        <v>-0.2751112153919375</v>
      </c>
      <c r="U16" s="65">
        <f t="shared" si="0"/>
        <v>-0.23959130470640702</v>
      </c>
      <c r="V16" s="65">
        <f t="shared" si="0"/>
        <v>-0.74258969714021339</v>
      </c>
      <c r="W16" s="65">
        <f t="shared" si="0"/>
        <v>-0.73185384273045428</v>
      </c>
      <c r="X16" s="65">
        <f t="shared" si="0"/>
        <v>-0.47652998264990171</v>
      </c>
      <c r="Y16" s="65">
        <f t="shared" si="0"/>
        <v>-0.42768815527061654</v>
      </c>
      <c r="Z16" s="65">
        <f t="shared" ref="Z16:BR16" si="14">Z9*30.4*42/1000000000</f>
        <v>-0.12233437106531335</v>
      </c>
      <c r="AA16" s="65">
        <f t="shared" si="14"/>
        <v>9.8580280802860146E-2</v>
      </c>
      <c r="AB16" s="65">
        <f t="shared" si="14"/>
        <v>0.23896994229577831</v>
      </c>
      <c r="AC16" s="65">
        <f t="shared" si="14"/>
        <v>0.19158328789982626</v>
      </c>
      <c r="AD16" s="65">
        <f t="shared" si="14"/>
        <v>0.23404601566442781</v>
      </c>
      <c r="AE16" s="65">
        <f t="shared" si="14"/>
        <v>-7.5008241563965738E-2</v>
      </c>
      <c r="AF16" s="65">
        <f t="shared" si="14"/>
        <v>-0.23143260119033884</v>
      </c>
      <c r="AG16" s="65">
        <f t="shared" si="14"/>
        <v>-0.18510173309303077</v>
      </c>
      <c r="AH16" s="65">
        <f t="shared" si="14"/>
        <v>-0.3530656256473782</v>
      </c>
      <c r="AI16" s="65">
        <f t="shared" si="14"/>
        <v>-0.31412129773089781</v>
      </c>
      <c r="AJ16" s="65">
        <f t="shared" si="14"/>
        <v>-8.1420244085759416E-2</v>
      </c>
      <c r="AK16" s="65">
        <f t="shared" si="14"/>
        <v>7.9726273334765167E-4</v>
      </c>
      <c r="AL16" s="65">
        <f t="shared" si="14"/>
        <v>0.12522833031455835</v>
      </c>
      <c r="AM16" s="65">
        <f t="shared" si="14"/>
        <v>0.17942792059958457</v>
      </c>
      <c r="AN16" s="65">
        <f t="shared" si="14"/>
        <v>0.26986770674681171</v>
      </c>
      <c r="AO16" s="65">
        <f t="shared" si="14"/>
        <v>0.11842703507545661</v>
      </c>
      <c r="AP16" s="65">
        <f t="shared" si="14"/>
        <v>0.17089092419376906</v>
      </c>
      <c r="AQ16" s="65">
        <f t="shared" si="14"/>
        <v>0.41756506789914494</v>
      </c>
      <c r="AR16" s="65">
        <f t="shared" si="14"/>
        <v>0.11519487112283017</v>
      </c>
      <c r="AS16" s="65">
        <f t="shared" si="14"/>
        <v>-1.7493827337525889E-2</v>
      </c>
      <c r="AT16" s="65">
        <f t="shared" si="14"/>
        <v>-0.24503749000388472</v>
      </c>
      <c r="AU16" s="65">
        <f t="shared" si="14"/>
        <v>-0.20328524977890575</v>
      </c>
      <c r="AV16" s="65">
        <f t="shared" si="14"/>
        <v>-7.2638615102429013E-2</v>
      </c>
      <c r="AW16" s="65">
        <f t="shared" si="14"/>
        <v>0.13110060685446365</v>
      </c>
      <c r="AX16" s="65">
        <f t="shared" si="14"/>
        <v>0.10630457335575505</v>
      </c>
      <c r="AY16" s="65">
        <f t="shared" si="14"/>
        <v>0.24561474702190106</v>
      </c>
      <c r="AZ16" s="65">
        <f t="shared" si="14"/>
        <v>0.19958033738828754</v>
      </c>
      <c r="BA16" s="65">
        <f t="shared" si="14"/>
        <v>0.16993625616814678</v>
      </c>
      <c r="BB16" s="65">
        <f t="shared" si="14"/>
        <v>0.30877506531970583</v>
      </c>
      <c r="BC16" s="65">
        <f t="shared" si="14"/>
        <v>0.27745861625253843</v>
      </c>
      <c r="BD16" s="65">
        <f t="shared" si="14"/>
        <v>7.1390789494236828E-2</v>
      </c>
      <c r="BE16" s="65">
        <f t="shared" si="14"/>
        <v>-0.18854295669923316</v>
      </c>
      <c r="BF16" s="65">
        <f t="shared" si="14"/>
        <v>-0.25345609287508825</v>
      </c>
      <c r="BG16" s="65">
        <f t="shared" si="14"/>
        <v>4.0969491751815204E-2</v>
      </c>
      <c r="BH16" s="65">
        <f t="shared" si="14"/>
        <v>-0.68110750066124903</v>
      </c>
      <c r="BI16" s="65">
        <f t="shared" si="14"/>
        <v>-0.24254659226428507</v>
      </c>
      <c r="BJ16" s="65">
        <f t="shared" si="14"/>
        <v>-0.26271152361876837</v>
      </c>
      <c r="BK16" s="65">
        <f t="shared" si="14"/>
        <v>0.10421179109256679</v>
      </c>
      <c r="BL16" s="65">
        <f t="shared" si="14"/>
        <v>5.0460940432205864E-2</v>
      </c>
      <c r="BM16" s="65">
        <f t="shared" si="14"/>
        <v>0.27016124172620637</v>
      </c>
      <c r="BN16" s="65">
        <f t="shared" si="14"/>
        <v>0.31562789960324383</v>
      </c>
      <c r="BO16" s="65">
        <f t="shared" si="14"/>
        <v>7.4471271819526895E-3</v>
      </c>
      <c r="BP16" s="65">
        <f t="shared" si="14"/>
        <v>-0.20518993575576425</v>
      </c>
      <c r="BQ16" s="65">
        <f t="shared" si="14"/>
        <v>-0.11758351438596695</v>
      </c>
      <c r="BR16" s="65">
        <f t="shared" si="14"/>
        <v>-1.3562800066420431</v>
      </c>
      <c r="BS16" s="65">
        <f t="shared" si="1"/>
        <v>-0.83160507189149346</v>
      </c>
      <c r="BT16" s="65">
        <f t="shared" si="1"/>
        <v>-1.3031891263229469</v>
      </c>
      <c r="BU16" s="65">
        <f t="shared" si="1"/>
        <v>-2.1940241537151878E-2</v>
      </c>
      <c r="BV16" s="65">
        <f t="shared" si="1"/>
        <v>4.0549484594050722E-3</v>
      </c>
      <c r="BW16" s="65">
        <f t="shared" si="1"/>
        <v>0.2037753295666328</v>
      </c>
      <c r="BX16" s="65">
        <f t="shared" si="1"/>
        <v>0.50429316181679218</v>
      </c>
      <c r="BY16" s="65">
        <f t="shared" si="1"/>
        <v>0.26696421851358754</v>
      </c>
      <c r="BZ16" s="65">
        <f t="shared" si="1"/>
        <v>0.16201631028965008</v>
      </c>
      <c r="CA16" s="65">
        <f t="shared" si="1"/>
        <v>0.11782130592130544</v>
      </c>
      <c r="CB16" s="65">
        <f t="shared" si="1"/>
        <v>-2.106332994441824E-2</v>
      </c>
      <c r="CC16" s="65">
        <f t="shared" si="1"/>
        <v>-2.9935929803654417E-2</v>
      </c>
      <c r="CD16" s="65">
        <f t="shared" si="1"/>
        <v>-0.22696276988123465</v>
      </c>
      <c r="CE16" s="65">
        <f t="shared" ref="CE16:CF16" si="15">CE9*30.4*42/1000000000</f>
        <v>-0.25326187253917343</v>
      </c>
      <c r="CF16" s="65">
        <f t="shared" si="15"/>
        <v>-0.15963635992197936</v>
      </c>
      <c r="CG16" s="65">
        <f t="shared" ref="CG16:CH16" si="16">CG9*30.4*42/1000000000</f>
        <v>0.12710062258110805</v>
      </c>
      <c r="CH16" s="65">
        <f t="shared" si="16"/>
        <v>0.35602423206554107</v>
      </c>
      <c r="CI16" s="65">
        <f t="shared" ref="CI16" si="17">CI9*30.4*42/1000000000</f>
        <v>0.34476732466428706</v>
      </c>
    </row>
    <row r="17" spans="10:30" x14ac:dyDescent="0.25">
      <c r="J17" s="14"/>
      <c r="K17" s="13"/>
      <c r="L17" s="13"/>
      <c r="M17" s="13"/>
      <c r="N17" s="13"/>
      <c r="O17" s="13"/>
      <c r="P17" s="13"/>
      <c r="Q17" s="13"/>
      <c r="R17" s="13"/>
      <c r="S17" s="14"/>
      <c r="T17" s="13"/>
      <c r="U17" s="13"/>
      <c r="V17" s="13"/>
      <c r="W17" s="13"/>
      <c r="X17" s="13"/>
      <c r="Y17" s="13"/>
      <c r="Z17" s="13"/>
      <c r="AA17" s="13"/>
      <c r="AB17" s="14"/>
      <c r="AC17" s="13"/>
      <c r="AD17" s="13"/>
    </row>
    <row r="18" spans="10:30" x14ac:dyDescent="0.25">
      <c r="J18" s="14"/>
      <c r="K18" s="13"/>
      <c r="L18" s="13"/>
      <c r="M18" s="13"/>
      <c r="N18" s="13"/>
      <c r="O18" s="13"/>
      <c r="P18" s="13"/>
      <c r="Q18" s="13"/>
      <c r="R18" s="13"/>
      <c r="S18" s="14"/>
      <c r="T18" s="13"/>
      <c r="U18" s="13"/>
      <c r="V18" s="13"/>
      <c r="W18" s="13"/>
      <c r="X18" s="13"/>
      <c r="Y18" s="13"/>
      <c r="Z18" s="13"/>
      <c r="AA18" s="13"/>
      <c r="AB18" s="14"/>
      <c r="AC18" s="13"/>
      <c r="AD18" s="13"/>
    </row>
    <row r="19" spans="10:30" x14ac:dyDescent="0.25">
      <c r="J19" s="14"/>
      <c r="K19" s="13"/>
      <c r="L19" s="13"/>
      <c r="M19" s="13"/>
      <c r="N19" s="13"/>
      <c r="O19" s="13"/>
      <c r="P19" s="13"/>
      <c r="Q19" s="13"/>
      <c r="R19" s="13"/>
      <c r="S19" s="14"/>
      <c r="T19" s="13"/>
      <c r="U19" s="13"/>
      <c r="V19" s="13"/>
      <c r="W19" s="13"/>
      <c r="X19" s="13"/>
      <c r="Y19" s="13"/>
      <c r="Z19" s="13"/>
      <c r="AA19" s="13"/>
      <c r="AB19" s="14"/>
      <c r="AC19" s="13"/>
      <c r="AD19" s="13"/>
    </row>
    <row r="20" spans="10:30" x14ac:dyDescent="0.25">
      <c r="J20" s="14"/>
      <c r="K20" s="13"/>
      <c r="L20" s="13"/>
      <c r="M20" s="13"/>
      <c r="N20" s="13"/>
      <c r="O20" s="13"/>
      <c r="P20" s="13"/>
      <c r="Q20" s="13"/>
      <c r="R20" s="13"/>
      <c r="S20" s="14"/>
      <c r="T20" s="13"/>
      <c r="U20" s="13"/>
      <c r="V20" s="13"/>
      <c r="W20" s="13"/>
      <c r="X20" s="13"/>
      <c r="Y20" s="13"/>
      <c r="Z20" s="13"/>
      <c r="AA20" s="13"/>
      <c r="AB20" s="14"/>
      <c r="AC20" s="13"/>
      <c r="AD20" s="13"/>
    </row>
    <row r="21" spans="10:30" x14ac:dyDescent="0.25">
      <c r="J21" s="14"/>
      <c r="K21" s="13"/>
      <c r="L21" s="13"/>
      <c r="M21" s="13"/>
      <c r="N21" s="13"/>
      <c r="O21" s="13"/>
      <c r="P21" s="13"/>
      <c r="Q21" s="13"/>
      <c r="R21" s="13"/>
      <c r="S21" s="14"/>
      <c r="T21" s="13"/>
      <c r="U21" s="13"/>
      <c r="V21" s="13"/>
      <c r="W21" s="13"/>
      <c r="X21" s="13"/>
      <c r="Y21" s="13"/>
      <c r="Z21" s="13"/>
      <c r="AA21" s="13"/>
      <c r="AB21" s="14"/>
      <c r="AC21" s="13"/>
      <c r="AD21" s="13"/>
    </row>
    <row r="22" spans="10:30" x14ac:dyDescent="0.25">
      <c r="J22" s="14"/>
      <c r="K22" s="13"/>
      <c r="L22" s="13"/>
      <c r="M22" s="13"/>
      <c r="N22" s="13"/>
      <c r="O22" s="13"/>
      <c r="P22" s="13"/>
      <c r="Q22" s="13"/>
      <c r="R22" s="13"/>
      <c r="S22" s="14"/>
      <c r="T22" s="13"/>
      <c r="U22" s="13"/>
      <c r="V22" s="13"/>
      <c r="W22" s="13"/>
      <c r="X22" s="13"/>
      <c r="Y22" s="13"/>
      <c r="Z22" s="13"/>
      <c r="AA22" s="13"/>
      <c r="AB22" s="14"/>
      <c r="AC22" s="13"/>
      <c r="AD22" s="13"/>
    </row>
    <row r="23" spans="10:30" x14ac:dyDescent="0.25">
      <c r="J23" s="14"/>
      <c r="K23" s="13"/>
      <c r="L23" s="13"/>
      <c r="M23" s="13"/>
      <c r="N23" s="13"/>
      <c r="O23" s="13"/>
      <c r="P23" s="13"/>
      <c r="Q23" s="13"/>
      <c r="R23" s="13"/>
      <c r="S23" s="14"/>
      <c r="T23" s="13"/>
      <c r="U23" s="13"/>
      <c r="V23" s="13"/>
      <c r="W23" s="13"/>
      <c r="X23" s="13"/>
      <c r="Y23" s="13"/>
      <c r="Z23" s="13"/>
      <c r="AA23" s="13"/>
      <c r="AB23" s="14"/>
      <c r="AC23" s="13"/>
      <c r="AD23" s="13"/>
    </row>
    <row r="24" spans="10:30" x14ac:dyDescent="0.25">
      <c r="J24" s="14"/>
      <c r="K24" s="13"/>
      <c r="L24" s="13"/>
      <c r="M24" s="13"/>
      <c r="N24" s="13"/>
      <c r="O24" s="13"/>
      <c r="P24" s="13"/>
      <c r="Q24" s="13"/>
      <c r="R24" s="13"/>
      <c r="S24" s="14"/>
      <c r="T24" s="13"/>
      <c r="U24" s="13"/>
      <c r="V24" s="13"/>
      <c r="W24" s="13"/>
      <c r="X24" s="13"/>
      <c r="Y24" s="13"/>
      <c r="Z24" s="13"/>
      <c r="AA24" s="13"/>
      <c r="AB24" s="14"/>
      <c r="AC24" s="13"/>
      <c r="AD24" s="13"/>
    </row>
    <row r="25" spans="10:30" x14ac:dyDescent="0.25">
      <c r="J25" s="14"/>
      <c r="K25" s="13"/>
      <c r="L25" s="13"/>
      <c r="M25" s="13"/>
      <c r="N25" s="13"/>
      <c r="O25" s="13"/>
      <c r="P25" s="13"/>
      <c r="Q25" s="13"/>
      <c r="R25" s="13"/>
      <c r="S25" s="14"/>
      <c r="T25" s="13"/>
      <c r="U25" s="13"/>
      <c r="V25" s="13"/>
      <c r="W25" s="13"/>
      <c r="X25" s="13"/>
      <c r="Y25" s="13"/>
      <c r="Z25" s="13"/>
      <c r="AA25" s="13"/>
      <c r="AB25" s="14"/>
      <c r="AC25" s="13"/>
      <c r="AD25" s="13"/>
    </row>
    <row r="26" spans="10:30" x14ac:dyDescent="0.25">
      <c r="J26" s="14"/>
      <c r="K26" s="13"/>
      <c r="L26" s="13"/>
      <c r="M26" s="13"/>
      <c r="N26" s="13"/>
      <c r="O26" s="13"/>
      <c r="P26" s="13"/>
      <c r="Q26" s="13"/>
      <c r="R26" s="13"/>
      <c r="S26" s="14"/>
      <c r="T26" s="13"/>
      <c r="U26" s="13"/>
      <c r="V26" s="13"/>
      <c r="W26" s="13"/>
      <c r="X26" s="13"/>
      <c r="Y26" s="13"/>
      <c r="Z26" s="13"/>
      <c r="AA26" s="13"/>
      <c r="AB26" s="14"/>
      <c r="AC26" s="13"/>
      <c r="AD26" s="13"/>
    </row>
    <row r="27" spans="10:30" x14ac:dyDescent="0.25">
      <c r="J27" s="14"/>
      <c r="K27" s="13"/>
      <c r="L27" s="13"/>
      <c r="M27" s="13"/>
      <c r="N27" s="13"/>
      <c r="O27" s="13"/>
      <c r="P27" s="13"/>
      <c r="Q27" s="13"/>
      <c r="R27" s="13"/>
      <c r="S27" s="14"/>
      <c r="T27" s="13"/>
      <c r="U27" s="13"/>
      <c r="V27" s="13"/>
      <c r="W27" s="13"/>
      <c r="X27" s="13"/>
      <c r="Y27" s="13"/>
      <c r="Z27" s="13"/>
      <c r="AA27" s="13"/>
      <c r="AB27" s="14"/>
      <c r="AC27" s="13"/>
      <c r="AD27" s="13"/>
    </row>
    <row r="28" spans="10:30" x14ac:dyDescent="0.25">
      <c r="J28" s="14"/>
      <c r="K28" s="13"/>
      <c r="L28" s="13"/>
      <c r="M28" s="13"/>
      <c r="N28" s="13"/>
      <c r="O28" s="13"/>
      <c r="P28" s="13"/>
      <c r="Q28" s="13"/>
      <c r="R28" s="13"/>
      <c r="S28" s="14"/>
      <c r="T28" s="13"/>
      <c r="U28" s="13"/>
      <c r="V28" s="13"/>
      <c r="W28" s="13"/>
      <c r="X28" s="13"/>
      <c r="Y28" s="13"/>
      <c r="Z28" s="13"/>
      <c r="AA28" s="13"/>
      <c r="AB28" s="14"/>
      <c r="AC28" s="13"/>
      <c r="AD28" s="13"/>
    </row>
    <row r="29" spans="10:30" x14ac:dyDescent="0.25">
      <c r="J29" s="14"/>
      <c r="K29" s="13"/>
      <c r="L29" s="13"/>
      <c r="M29" s="13"/>
      <c r="N29" s="13"/>
      <c r="O29" s="13"/>
      <c r="P29" s="13"/>
      <c r="Q29" s="13"/>
      <c r="R29" s="13"/>
      <c r="S29" s="14"/>
      <c r="T29" s="13"/>
      <c r="U29" s="13"/>
      <c r="V29" s="13"/>
      <c r="W29" s="13"/>
      <c r="X29" s="13"/>
      <c r="Y29" s="13"/>
      <c r="Z29" s="13"/>
      <c r="AA29" s="13"/>
      <c r="AB29" s="14"/>
      <c r="AC29" s="13"/>
      <c r="AD29" s="13"/>
    </row>
    <row r="30" spans="10:30" x14ac:dyDescent="0.25">
      <c r="J30" s="14"/>
      <c r="K30" s="13"/>
      <c r="L30" s="13"/>
      <c r="M30" s="13"/>
      <c r="N30" s="13"/>
      <c r="O30" s="13"/>
      <c r="P30" s="13"/>
      <c r="Q30" s="13"/>
      <c r="R30" s="13"/>
      <c r="S30" s="14"/>
      <c r="T30" s="13"/>
      <c r="U30" s="13"/>
      <c r="V30" s="13"/>
      <c r="W30" s="13"/>
      <c r="X30" s="13"/>
      <c r="Y30" s="13"/>
      <c r="Z30" s="13"/>
      <c r="AA30" s="13"/>
      <c r="AB30" s="14"/>
      <c r="AC30" s="13"/>
      <c r="AD30" s="13"/>
    </row>
    <row r="31" spans="10:30" x14ac:dyDescent="0.25">
      <c r="J31" s="14"/>
      <c r="K31" s="13"/>
      <c r="L31" s="13"/>
      <c r="M31" s="13"/>
      <c r="N31" s="13"/>
      <c r="O31" s="13"/>
      <c r="P31" s="13"/>
      <c r="Q31" s="13"/>
      <c r="R31" s="13"/>
      <c r="S31" s="14"/>
      <c r="T31" s="13"/>
      <c r="U31" s="13"/>
      <c r="V31" s="13"/>
      <c r="W31" s="13"/>
      <c r="X31" s="13"/>
      <c r="Y31" s="13"/>
      <c r="Z31" s="13"/>
      <c r="AA31" s="13"/>
      <c r="AB31" s="14"/>
      <c r="AC31" s="13"/>
      <c r="AD31" s="13"/>
    </row>
    <row r="32" spans="10:30" x14ac:dyDescent="0.25">
      <c r="J32" s="14"/>
      <c r="K32" s="13"/>
      <c r="L32" s="13"/>
      <c r="M32" s="13"/>
      <c r="N32" s="13"/>
      <c r="O32" s="13"/>
      <c r="P32" s="13"/>
      <c r="Q32" s="13"/>
      <c r="R32" s="13"/>
      <c r="S32" s="14"/>
      <c r="T32" s="13"/>
      <c r="U32" s="13"/>
      <c r="V32" s="13"/>
      <c r="W32" s="13"/>
      <c r="X32" s="13"/>
      <c r="Y32" s="13"/>
      <c r="Z32" s="13"/>
      <c r="AA32" s="13"/>
      <c r="AB32" s="14"/>
      <c r="AC32" s="13"/>
      <c r="AD32" s="13"/>
    </row>
    <row r="33" spans="3:30" x14ac:dyDescent="0.25">
      <c r="J33" s="14"/>
      <c r="K33" s="13"/>
      <c r="L33" s="13"/>
      <c r="M33" s="13"/>
      <c r="N33" s="13"/>
      <c r="O33" s="13"/>
      <c r="P33" s="13"/>
      <c r="Q33" s="13"/>
      <c r="R33" s="13"/>
      <c r="S33" s="14"/>
      <c r="T33" s="13"/>
      <c r="U33" s="13"/>
      <c r="V33" s="13"/>
      <c r="W33" s="13"/>
      <c r="X33" s="13"/>
      <c r="Y33" s="13"/>
      <c r="Z33" s="13"/>
      <c r="AA33" s="13"/>
      <c r="AB33" s="14"/>
      <c r="AC33" s="13"/>
      <c r="AD33" s="13"/>
    </row>
    <row r="34" spans="3:30" x14ac:dyDescent="0.25">
      <c r="J34" s="14"/>
      <c r="K34" s="13"/>
      <c r="L34" s="13"/>
      <c r="M34" s="13"/>
      <c r="N34" s="13"/>
      <c r="O34" s="13"/>
      <c r="P34" s="13"/>
      <c r="Q34" s="13"/>
      <c r="R34" s="13"/>
      <c r="S34" s="14"/>
      <c r="T34" s="13"/>
      <c r="U34" s="13"/>
      <c r="V34" s="13"/>
      <c r="W34" s="13"/>
      <c r="X34" s="13"/>
      <c r="Y34" s="13"/>
      <c r="Z34" s="13"/>
      <c r="AA34" s="13"/>
      <c r="AB34" s="14"/>
      <c r="AC34" s="13"/>
      <c r="AD34" s="13"/>
    </row>
    <row r="35" spans="3:30" x14ac:dyDescent="0.25">
      <c r="J35" s="15"/>
      <c r="K35" s="13"/>
      <c r="L35" s="13"/>
      <c r="M35" s="13"/>
      <c r="N35" s="13"/>
      <c r="O35" s="13"/>
      <c r="P35" s="13"/>
      <c r="Q35" s="13"/>
      <c r="R35" s="13"/>
      <c r="S35" s="14"/>
      <c r="T35" s="13"/>
      <c r="U35" s="13"/>
      <c r="V35" s="13"/>
      <c r="W35" s="13"/>
      <c r="X35" s="13"/>
      <c r="Y35" s="13"/>
      <c r="Z35" s="13"/>
      <c r="AA35" s="13"/>
      <c r="AB35" s="14"/>
      <c r="AC35" s="13"/>
      <c r="AD35" s="13"/>
    </row>
    <row r="36" spans="3:30" x14ac:dyDescent="0.25">
      <c r="C36" s="8"/>
      <c r="J36" s="15"/>
      <c r="K36" s="13"/>
      <c r="L36" s="13"/>
      <c r="M36" s="13"/>
      <c r="N36" s="13"/>
      <c r="O36" s="13"/>
      <c r="P36" s="13"/>
      <c r="Q36" s="13"/>
      <c r="R36" s="13"/>
      <c r="S36" s="14"/>
      <c r="T36" s="13"/>
      <c r="U36" s="13"/>
      <c r="V36" s="13"/>
      <c r="W36" s="13"/>
      <c r="X36" s="13"/>
      <c r="Y36" s="13"/>
      <c r="Z36" s="13"/>
      <c r="AA36" s="13"/>
      <c r="AB36" s="14"/>
      <c r="AC36" s="13"/>
      <c r="AD36" s="13"/>
    </row>
    <row r="37" spans="3:30" ht="14.4" x14ac:dyDescent="0.3">
      <c r="F37" s="30"/>
      <c r="H37" s="8"/>
      <c r="J37" s="15"/>
      <c r="K37" s="13"/>
      <c r="L37" s="13"/>
      <c r="M37" s="13"/>
      <c r="N37" s="13"/>
      <c r="O37" s="13"/>
      <c r="P37" s="13"/>
      <c r="Q37" s="13"/>
      <c r="R37" s="13"/>
      <c r="S37" s="14"/>
      <c r="T37" s="13"/>
      <c r="U37" s="13"/>
      <c r="V37" s="13"/>
      <c r="W37" s="13"/>
      <c r="X37" s="13"/>
      <c r="Y37" s="13"/>
      <c r="Z37" s="13"/>
      <c r="AA37" s="13"/>
      <c r="AB37" s="14"/>
      <c r="AC37" s="13"/>
      <c r="AD37" s="13"/>
    </row>
    <row r="38" spans="3:30" x14ac:dyDescent="0.25">
      <c r="D38" s="29"/>
      <c r="H38" s="28"/>
      <c r="J38" s="15"/>
      <c r="K38" s="13"/>
      <c r="L38" s="13"/>
      <c r="M38" s="13"/>
      <c r="N38" s="13"/>
      <c r="O38" s="13"/>
      <c r="P38" s="13"/>
      <c r="Q38" s="13"/>
      <c r="R38" s="13"/>
      <c r="S38" s="14"/>
      <c r="T38" s="13"/>
      <c r="U38" s="13"/>
      <c r="V38" s="13"/>
      <c r="W38" s="13"/>
      <c r="X38" s="13"/>
      <c r="Y38" s="13"/>
      <c r="Z38" s="13"/>
      <c r="AA38" s="13"/>
      <c r="AB38" s="14"/>
      <c r="AC38" s="13"/>
      <c r="AD38" s="13"/>
    </row>
    <row r="39" spans="3:30" x14ac:dyDescent="0.25">
      <c r="D39" s="29"/>
      <c r="H39" s="28"/>
      <c r="J39" s="15"/>
      <c r="K39" s="13"/>
      <c r="L39" s="13"/>
      <c r="M39" s="13"/>
      <c r="N39" s="13"/>
      <c r="O39" s="13"/>
      <c r="P39" s="13"/>
      <c r="Q39" s="13"/>
      <c r="R39" s="13"/>
      <c r="S39" s="14"/>
      <c r="T39" s="13"/>
      <c r="U39" s="13"/>
      <c r="V39" s="13"/>
      <c r="W39" s="13"/>
      <c r="X39" s="13"/>
      <c r="Y39" s="13"/>
      <c r="Z39" s="13"/>
      <c r="AA39" s="13"/>
      <c r="AB39" s="14"/>
      <c r="AC39" s="13"/>
      <c r="AD39" s="13"/>
    </row>
    <row r="40" spans="3:30" x14ac:dyDescent="0.25">
      <c r="D40" s="29"/>
      <c r="H40" s="28"/>
      <c r="J40" s="15"/>
      <c r="K40" s="13"/>
      <c r="L40" s="13"/>
      <c r="M40" s="13"/>
      <c r="N40" s="13"/>
      <c r="O40" s="13"/>
      <c r="P40" s="13"/>
      <c r="Q40" s="13"/>
      <c r="R40" s="13"/>
      <c r="S40" s="14"/>
      <c r="T40" s="13"/>
      <c r="U40" s="13"/>
      <c r="V40" s="13"/>
      <c r="W40" s="13"/>
      <c r="X40" s="13"/>
      <c r="Y40" s="13"/>
      <c r="Z40" s="13"/>
      <c r="AA40" s="13"/>
      <c r="AB40" s="14"/>
      <c r="AC40" s="13"/>
      <c r="AD40" s="13"/>
    </row>
    <row r="41" spans="3:30" x14ac:dyDescent="0.25">
      <c r="H41" s="28"/>
      <c r="J41" s="15"/>
      <c r="K41" s="13"/>
      <c r="L41" s="13"/>
      <c r="M41" s="13"/>
      <c r="N41" s="13"/>
      <c r="O41" s="13"/>
      <c r="P41" s="13"/>
      <c r="Q41" s="13"/>
      <c r="R41" s="13"/>
      <c r="S41" s="14"/>
      <c r="T41" s="13"/>
      <c r="U41" s="13"/>
      <c r="V41" s="13"/>
      <c r="W41" s="13"/>
      <c r="X41" s="13"/>
      <c r="Y41" s="13"/>
      <c r="Z41" s="13"/>
      <c r="AA41" s="13"/>
      <c r="AB41" s="14"/>
      <c r="AC41" s="13"/>
      <c r="AD41" s="13"/>
    </row>
    <row r="42" spans="3:30" x14ac:dyDescent="0.25">
      <c r="J42" s="15"/>
      <c r="K42" s="13"/>
      <c r="L42" s="13"/>
      <c r="M42" s="13"/>
      <c r="N42" s="13"/>
      <c r="O42" s="13"/>
      <c r="P42" s="13"/>
      <c r="Q42" s="13"/>
      <c r="R42" s="13"/>
      <c r="S42" s="14"/>
      <c r="T42" s="13"/>
      <c r="U42" s="13"/>
      <c r="V42" s="13"/>
      <c r="W42" s="13"/>
      <c r="X42" s="13"/>
      <c r="Y42" s="13"/>
      <c r="Z42" s="13"/>
      <c r="AA42" s="13"/>
      <c r="AB42" s="14"/>
      <c r="AC42" s="13"/>
      <c r="AD42" s="13"/>
    </row>
    <row r="43" spans="3:30" x14ac:dyDescent="0.25">
      <c r="J43" s="15"/>
      <c r="K43" s="13"/>
      <c r="L43" s="13"/>
      <c r="M43" s="13"/>
      <c r="N43" s="13"/>
      <c r="O43" s="13"/>
      <c r="P43" s="13"/>
      <c r="Q43" s="13"/>
      <c r="R43" s="13"/>
      <c r="S43" s="14"/>
      <c r="T43" s="13"/>
      <c r="U43" s="13"/>
      <c r="V43" s="13"/>
      <c r="W43" s="13"/>
      <c r="X43" s="13"/>
      <c r="Y43" s="13"/>
      <c r="Z43" s="13"/>
      <c r="AA43" s="13"/>
      <c r="AB43" s="14"/>
      <c r="AC43" s="13"/>
      <c r="AD43" s="13"/>
    </row>
    <row r="44" spans="3:30" x14ac:dyDescent="0.25">
      <c r="J44" s="15"/>
      <c r="K44" s="13"/>
      <c r="L44" s="13"/>
      <c r="M44" s="13"/>
      <c r="N44" s="13"/>
      <c r="O44" s="13"/>
      <c r="P44" s="13"/>
      <c r="Q44" s="13"/>
      <c r="R44" s="13"/>
      <c r="S44" s="14"/>
      <c r="T44" s="13"/>
      <c r="U44" s="13"/>
      <c r="V44" s="13"/>
      <c r="W44" s="13"/>
      <c r="X44" s="13"/>
      <c r="Y44" s="13"/>
      <c r="Z44" s="13"/>
      <c r="AA44" s="13"/>
      <c r="AB44" s="14"/>
      <c r="AC44" s="13"/>
      <c r="AD44" s="13"/>
    </row>
    <row r="45" spans="3:30" x14ac:dyDescent="0.25">
      <c r="J45" s="15"/>
      <c r="K45" s="13"/>
      <c r="L45" s="13"/>
      <c r="M45" s="13"/>
      <c r="N45" s="13"/>
      <c r="O45" s="13"/>
      <c r="P45" s="13"/>
      <c r="Q45" s="13"/>
      <c r="R45" s="13"/>
      <c r="S45" s="14"/>
      <c r="T45" s="13"/>
      <c r="U45" s="13"/>
      <c r="V45" s="13"/>
      <c r="W45" s="13"/>
      <c r="X45" s="13"/>
      <c r="Y45" s="13"/>
      <c r="Z45" s="13"/>
      <c r="AA45" s="13"/>
      <c r="AB45" s="14"/>
      <c r="AC45" s="13"/>
      <c r="AD45" s="13"/>
    </row>
    <row r="46" spans="3:30" x14ac:dyDescent="0.25">
      <c r="J46" s="15"/>
      <c r="K46" s="13"/>
      <c r="L46" s="13"/>
      <c r="M46" s="13"/>
      <c r="N46" s="13"/>
      <c r="O46" s="13"/>
      <c r="P46" s="13"/>
      <c r="Q46" s="13"/>
      <c r="R46" s="13"/>
      <c r="S46" s="14"/>
      <c r="T46" s="13"/>
      <c r="U46" s="13"/>
      <c r="V46" s="13"/>
      <c r="W46" s="13"/>
      <c r="X46" s="13"/>
      <c r="Y46" s="13"/>
      <c r="Z46" s="13"/>
      <c r="AA46" s="13"/>
      <c r="AB46" s="14"/>
      <c r="AC46" s="13"/>
      <c r="AD46" s="13"/>
    </row>
    <row r="47" spans="3:30" x14ac:dyDescent="0.25">
      <c r="J47" s="15"/>
      <c r="K47" s="13"/>
      <c r="L47" s="13"/>
      <c r="M47" s="13"/>
      <c r="N47" s="13"/>
      <c r="O47" s="13"/>
      <c r="P47" s="13"/>
      <c r="Q47" s="13"/>
      <c r="R47" s="13"/>
      <c r="S47" s="14"/>
      <c r="T47" s="13"/>
      <c r="U47" s="13"/>
      <c r="V47" s="13"/>
      <c r="W47" s="13"/>
      <c r="X47" s="13"/>
      <c r="Y47" s="13"/>
      <c r="Z47" s="13"/>
      <c r="AA47" s="13"/>
      <c r="AB47" s="14"/>
      <c r="AC47" s="13"/>
      <c r="AD47" s="13"/>
    </row>
    <row r="48" spans="3:30" x14ac:dyDescent="0.25">
      <c r="J48" s="15"/>
      <c r="K48" s="13"/>
      <c r="L48" s="13"/>
      <c r="M48" s="13"/>
      <c r="N48" s="13"/>
      <c r="O48" s="13"/>
      <c r="P48" s="13"/>
      <c r="Q48" s="13"/>
      <c r="R48" s="13"/>
      <c r="S48" s="14"/>
      <c r="T48" s="13"/>
      <c r="U48" s="13"/>
      <c r="V48" s="13"/>
      <c r="W48" s="13"/>
      <c r="X48" s="13"/>
      <c r="Y48" s="13"/>
      <c r="Z48" s="13"/>
      <c r="AA48" s="13"/>
      <c r="AB48" s="14"/>
      <c r="AC48" s="13"/>
      <c r="AD48" s="13"/>
    </row>
    <row r="49" spans="10:30" x14ac:dyDescent="0.25">
      <c r="J49" s="15"/>
      <c r="K49" s="13"/>
      <c r="L49" s="13"/>
      <c r="M49" s="13"/>
      <c r="N49" s="13"/>
      <c r="O49" s="13"/>
      <c r="P49" s="13"/>
      <c r="Q49" s="13"/>
      <c r="R49" s="13"/>
      <c r="S49" s="14"/>
      <c r="T49" s="13"/>
      <c r="U49" s="13"/>
      <c r="V49" s="13"/>
      <c r="W49" s="13"/>
      <c r="X49" s="13"/>
      <c r="Y49" s="13"/>
      <c r="Z49" s="13"/>
      <c r="AA49" s="13"/>
      <c r="AB49" s="14"/>
      <c r="AC49" s="13"/>
      <c r="AD49" s="13"/>
    </row>
    <row r="50" spans="10:30" x14ac:dyDescent="0.25">
      <c r="J50" s="15"/>
      <c r="K50" s="13"/>
      <c r="L50" s="13"/>
      <c r="M50" s="13"/>
      <c r="N50" s="13"/>
      <c r="O50" s="13"/>
      <c r="P50" s="13"/>
      <c r="Q50" s="13"/>
      <c r="R50" s="13"/>
      <c r="S50" s="14"/>
      <c r="T50" s="13"/>
      <c r="U50" s="13"/>
      <c r="V50" s="13"/>
      <c r="W50" s="13"/>
      <c r="X50" s="13"/>
      <c r="Y50" s="13"/>
      <c r="Z50" s="13"/>
      <c r="AA50" s="13"/>
      <c r="AB50" s="14"/>
      <c r="AC50" s="13"/>
      <c r="AD50" s="13"/>
    </row>
    <row r="51" spans="10:30" x14ac:dyDescent="0.25">
      <c r="J51" s="15"/>
      <c r="K51" s="13"/>
      <c r="L51" s="13"/>
      <c r="M51" s="13"/>
      <c r="N51" s="13"/>
      <c r="O51" s="13"/>
      <c r="P51" s="13"/>
      <c r="Q51" s="13"/>
      <c r="R51" s="13"/>
      <c r="S51" s="14"/>
      <c r="T51" s="13"/>
      <c r="U51" s="13"/>
      <c r="V51" s="13"/>
      <c r="W51" s="13"/>
      <c r="X51" s="13"/>
      <c r="Y51" s="13"/>
      <c r="Z51" s="13"/>
      <c r="AA51" s="13"/>
      <c r="AB51" s="14"/>
      <c r="AC51" s="13"/>
      <c r="AD51" s="13"/>
    </row>
    <row r="52" spans="10:30" x14ac:dyDescent="0.25">
      <c r="J52" s="15"/>
      <c r="K52" s="13"/>
      <c r="L52" s="13"/>
      <c r="M52" s="13"/>
      <c r="N52" s="13"/>
      <c r="O52" s="13"/>
      <c r="P52" s="13"/>
      <c r="Q52" s="13"/>
      <c r="R52" s="13"/>
      <c r="S52" s="14"/>
      <c r="T52" s="13"/>
      <c r="U52" s="13"/>
      <c r="V52" s="13"/>
      <c r="W52" s="13"/>
      <c r="X52" s="13"/>
      <c r="Y52" s="13"/>
      <c r="Z52" s="13"/>
      <c r="AA52" s="13"/>
      <c r="AB52" s="14"/>
      <c r="AC52" s="13"/>
      <c r="AD52" s="13"/>
    </row>
    <row r="53" spans="10:30" x14ac:dyDescent="0.25">
      <c r="J53" s="15"/>
      <c r="K53" s="13"/>
      <c r="L53" s="13"/>
      <c r="M53" s="13"/>
      <c r="N53" s="13"/>
      <c r="O53" s="13"/>
      <c r="P53" s="13"/>
      <c r="Q53" s="13"/>
      <c r="R53" s="13"/>
      <c r="S53" s="14"/>
      <c r="T53" s="13"/>
      <c r="U53" s="13"/>
      <c r="V53" s="13"/>
      <c r="W53" s="13"/>
      <c r="X53" s="13"/>
      <c r="Y53" s="13"/>
      <c r="Z53" s="13"/>
      <c r="AA53" s="13"/>
      <c r="AB53" s="14"/>
      <c r="AC53" s="13"/>
      <c r="AD53" s="13"/>
    </row>
    <row r="54" spans="10:30" x14ac:dyDescent="0.25">
      <c r="J54" s="15"/>
      <c r="K54" s="13"/>
      <c r="L54" s="13"/>
      <c r="M54" s="13"/>
      <c r="N54" s="13"/>
      <c r="O54" s="13"/>
      <c r="P54" s="13"/>
      <c r="Q54" s="13"/>
      <c r="R54" s="13"/>
      <c r="S54" s="14"/>
      <c r="T54" s="13"/>
      <c r="U54" s="13"/>
      <c r="V54" s="13"/>
      <c r="W54" s="13"/>
      <c r="X54" s="13"/>
      <c r="Y54" s="13"/>
      <c r="Z54" s="13"/>
      <c r="AA54" s="13"/>
      <c r="AB54" s="14"/>
      <c r="AC54" s="13"/>
      <c r="AD54" s="13"/>
    </row>
    <row r="55" spans="10:30" x14ac:dyDescent="0.25">
      <c r="J55" s="15"/>
      <c r="K55" s="13"/>
      <c r="L55" s="13"/>
      <c r="M55" s="13"/>
      <c r="N55" s="13"/>
      <c r="O55" s="13"/>
      <c r="P55" s="13"/>
      <c r="Q55" s="13"/>
      <c r="R55" s="13"/>
      <c r="S55" s="14"/>
      <c r="T55" s="13"/>
      <c r="U55" s="13"/>
      <c r="V55" s="13"/>
      <c r="W55" s="13"/>
      <c r="X55" s="13"/>
      <c r="Y55" s="13"/>
      <c r="Z55" s="13"/>
      <c r="AA55" s="13"/>
      <c r="AB55" s="14"/>
      <c r="AC55" s="13"/>
      <c r="AD55" s="13"/>
    </row>
    <row r="56" spans="10:30" x14ac:dyDescent="0.25">
      <c r="J56" s="15"/>
      <c r="K56" s="13"/>
      <c r="L56" s="13"/>
      <c r="M56" s="13"/>
      <c r="N56" s="13"/>
      <c r="O56" s="13"/>
      <c r="P56" s="13"/>
      <c r="Q56" s="13"/>
      <c r="R56" s="13"/>
      <c r="S56" s="14"/>
      <c r="T56" s="13"/>
      <c r="U56" s="13"/>
      <c r="V56" s="13"/>
      <c r="W56" s="13"/>
      <c r="X56" s="13"/>
      <c r="Y56" s="13"/>
      <c r="Z56" s="13"/>
      <c r="AA56" s="13"/>
      <c r="AB56" s="14"/>
      <c r="AC56" s="13"/>
      <c r="AD56" s="13"/>
    </row>
    <row r="57" spans="10:30" x14ac:dyDescent="0.25">
      <c r="J57" s="15"/>
      <c r="K57" s="13"/>
      <c r="L57" s="13"/>
      <c r="M57" s="13"/>
      <c r="N57" s="13"/>
      <c r="O57" s="13"/>
      <c r="P57" s="13"/>
      <c r="Q57" s="13"/>
      <c r="R57" s="13"/>
      <c r="S57" s="14"/>
      <c r="T57" s="13"/>
      <c r="U57" s="13"/>
      <c r="V57" s="13"/>
      <c r="W57" s="13"/>
      <c r="X57" s="13"/>
      <c r="Y57" s="13"/>
      <c r="Z57" s="13"/>
      <c r="AA57" s="13"/>
      <c r="AB57" s="14"/>
      <c r="AC57" s="13"/>
      <c r="AD57" s="13"/>
    </row>
    <row r="58" spans="10:30" x14ac:dyDescent="0.25">
      <c r="J58" s="15"/>
      <c r="K58" s="13"/>
      <c r="L58" s="13"/>
      <c r="M58" s="13"/>
      <c r="N58" s="13"/>
      <c r="O58" s="13"/>
      <c r="P58" s="13"/>
      <c r="Q58" s="13"/>
      <c r="R58" s="13"/>
      <c r="S58" s="14"/>
      <c r="T58" s="13"/>
      <c r="U58" s="13"/>
      <c r="V58" s="13"/>
      <c r="W58" s="13"/>
      <c r="X58" s="13"/>
      <c r="Y58" s="13"/>
      <c r="Z58" s="13"/>
      <c r="AA58" s="13"/>
      <c r="AB58" s="14"/>
      <c r="AC58" s="13"/>
      <c r="AD58" s="13"/>
    </row>
    <row r="59" spans="10:30" x14ac:dyDescent="0.25">
      <c r="J59" s="15"/>
      <c r="K59" s="13"/>
      <c r="L59" s="13"/>
      <c r="M59" s="13"/>
      <c r="N59" s="13"/>
      <c r="O59" s="13"/>
      <c r="P59" s="13"/>
      <c r="Q59" s="13"/>
      <c r="R59" s="13"/>
      <c r="S59" s="14"/>
      <c r="T59" s="13"/>
      <c r="U59" s="13"/>
      <c r="V59" s="13"/>
      <c r="W59" s="13"/>
      <c r="X59" s="13"/>
      <c r="Y59" s="13"/>
      <c r="Z59" s="13"/>
      <c r="AA59" s="13"/>
      <c r="AB59" s="14"/>
      <c r="AC59" s="13"/>
      <c r="AD59" s="13"/>
    </row>
    <row r="60" spans="10:30" x14ac:dyDescent="0.25">
      <c r="J60" s="15"/>
      <c r="K60" s="13"/>
      <c r="L60" s="13"/>
      <c r="M60" s="13"/>
      <c r="N60" s="13"/>
      <c r="O60" s="13"/>
      <c r="P60" s="13"/>
      <c r="Q60" s="13"/>
      <c r="R60" s="13"/>
      <c r="S60" s="14"/>
      <c r="T60" s="13"/>
      <c r="U60" s="13"/>
      <c r="V60" s="13"/>
      <c r="W60" s="13"/>
      <c r="X60" s="13"/>
      <c r="Y60" s="13"/>
      <c r="Z60" s="13"/>
      <c r="AA60" s="13"/>
      <c r="AB60" s="14"/>
      <c r="AC60" s="13"/>
      <c r="AD60" s="13"/>
    </row>
    <row r="61" spans="10:30" x14ac:dyDescent="0.25">
      <c r="J61" s="15"/>
      <c r="K61" s="13"/>
      <c r="L61" s="13"/>
      <c r="M61" s="13"/>
      <c r="N61" s="13"/>
      <c r="O61" s="13"/>
      <c r="P61" s="13"/>
      <c r="Q61" s="13"/>
      <c r="R61" s="13"/>
      <c r="S61" s="14"/>
      <c r="T61" s="13"/>
      <c r="U61" s="13"/>
      <c r="V61" s="13"/>
      <c r="W61" s="13"/>
      <c r="X61" s="13"/>
      <c r="Y61" s="13"/>
      <c r="Z61" s="13"/>
      <c r="AA61" s="13"/>
      <c r="AB61" s="14"/>
      <c r="AC61" s="13"/>
      <c r="AD61" s="13"/>
    </row>
    <row r="62" spans="10:30" x14ac:dyDescent="0.25">
      <c r="J62" s="15"/>
      <c r="K62" s="13"/>
      <c r="L62" s="13"/>
      <c r="M62" s="13"/>
      <c r="N62" s="13"/>
      <c r="O62" s="13"/>
      <c r="P62" s="13"/>
      <c r="Q62" s="13"/>
      <c r="R62" s="13"/>
      <c r="S62" s="14"/>
      <c r="T62" s="13"/>
      <c r="U62" s="13"/>
      <c r="V62" s="13"/>
      <c r="W62" s="13"/>
      <c r="X62" s="13"/>
      <c r="Y62" s="13"/>
      <c r="Z62" s="13"/>
      <c r="AA62" s="13"/>
      <c r="AB62" s="14"/>
      <c r="AC62" s="13"/>
      <c r="AD62" s="13"/>
    </row>
    <row r="63" spans="10:30" x14ac:dyDescent="0.25">
      <c r="J63" s="15"/>
      <c r="K63" s="13"/>
      <c r="L63" s="13"/>
      <c r="M63" s="13"/>
      <c r="N63" s="13"/>
      <c r="O63" s="13"/>
      <c r="P63" s="13"/>
      <c r="Q63" s="13"/>
      <c r="R63" s="13"/>
      <c r="S63" s="14"/>
      <c r="T63" s="13"/>
      <c r="U63" s="13"/>
      <c r="V63" s="13"/>
      <c r="W63" s="13"/>
      <c r="X63" s="13"/>
      <c r="Y63" s="13"/>
      <c r="Z63" s="13"/>
      <c r="AA63" s="13"/>
      <c r="AB63" s="14"/>
      <c r="AC63" s="13"/>
      <c r="AD63" s="13"/>
    </row>
    <row r="64" spans="10:30" x14ac:dyDescent="0.25">
      <c r="J64" s="15"/>
      <c r="K64" s="13"/>
      <c r="L64" s="13"/>
      <c r="M64" s="13"/>
      <c r="N64" s="13"/>
      <c r="O64" s="13"/>
      <c r="P64" s="13"/>
      <c r="Q64" s="13"/>
      <c r="R64" s="13"/>
      <c r="S64" s="14"/>
      <c r="T64" s="13"/>
      <c r="U64" s="13"/>
      <c r="V64" s="13"/>
      <c r="W64" s="13"/>
      <c r="X64" s="13"/>
      <c r="Y64" s="13"/>
      <c r="Z64" s="13"/>
      <c r="AA64" s="13"/>
      <c r="AB64" s="14"/>
      <c r="AC64" s="13"/>
      <c r="AD64" s="13"/>
    </row>
    <row r="65" spans="10:30" x14ac:dyDescent="0.25">
      <c r="J65" s="15"/>
      <c r="K65" s="13"/>
      <c r="L65" s="13"/>
      <c r="M65" s="13"/>
      <c r="N65" s="13"/>
      <c r="O65" s="13"/>
      <c r="P65" s="13"/>
      <c r="Q65" s="13"/>
      <c r="R65" s="13"/>
      <c r="S65" s="14"/>
      <c r="T65" s="13"/>
      <c r="U65" s="13"/>
      <c r="V65" s="13"/>
      <c r="W65" s="13"/>
      <c r="X65" s="13"/>
      <c r="Y65" s="13"/>
      <c r="Z65" s="13"/>
      <c r="AA65" s="13"/>
      <c r="AB65" s="14"/>
      <c r="AC65" s="13"/>
      <c r="AD65" s="13"/>
    </row>
    <row r="66" spans="10:30" x14ac:dyDescent="0.25">
      <c r="J66" s="15"/>
      <c r="K66" s="13"/>
      <c r="L66" s="13"/>
      <c r="M66" s="13"/>
      <c r="N66" s="13"/>
      <c r="O66" s="13"/>
      <c r="P66" s="13"/>
      <c r="Q66" s="13"/>
      <c r="R66" s="13"/>
      <c r="S66" s="14"/>
      <c r="T66" s="13"/>
      <c r="U66" s="13"/>
      <c r="V66" s="13"/>
      <c r="W66" s="13"/>
      <c r="X66" s="13"/>
      <c r="Y66" s="13"/>
      <c r="Z66" s="13"/>
      <c r="AA66" s="13"/>
      <c r="AB66" s="14"/>
      <c r="AC66" s="13"/>
      <c r="AD66" s="13"/>
    </row>
    <row r="67" spans="10:30" x14ac:dyDescent="0.25">
      <c r="J67" s="15"/>
      <c r="K67" s="13"/>
      <c r="L67" s="13"/>
      <c r="M67" s="13"/>
      <c r="N67" s="13"/>
      <c r="O67" s="13"/>
      <c r="P67" s="13"/>
      <c r="Q67" s="13"/>
      <c r="R67" s="13"/>
      <c r="S67" s="14"/>
      <c r="T67" s="13"/>
      <c r="U67" s="13"/>
      <c r="V67" s="13"/>
      <c r="W67" s="13"/>
      <c r="X67" s="13"/>
      <c r="Y67" s="13"/>
      <c r="Z67" s="13"/>
      <c r="AA67" s="13"/>
      <c r="AB67" s="14"/>
      <c r="AC67" s="13"/>
      <c r="AD67" s="13"/>
    </row>
    <row r="68" spans="10:30" x14ac:dyDescent="0.25">
      <c r="J68" s="15"/>
      <c r="K68" s="13"/>
      <c r="L68" s="13"/>
      <c r="M68" s="13"/>
      <c r="N68" s="13"/>
      <c r="O68" s="13"/>
      <c r="P68" s="13"/>
      <c r="Q68" s="13"/>
      <c r="R68" s="13"/>
      <c r="S68" s="14"/>
      <c r="T68" s="13"/>
      <c r="U68" s="13"/>
      <c r="V68" s="13"/>
      <c r="W68" s="13"/>
      <c r="X68" s="13"/>
      <c r="Y68" s="13"/>
      <c r="Z68" s="13"/>
      <c r="AA68" s="13"/>
      <c r="AB68" s="14"/>
      <c r="AC68" s="13"/>
      <c r="AD68" s="13"/>
    </row>
    <row r="69" spans="10:30" x14ac:dyDescent="0.25">
      <c r="J69" s="15"/>
      <c r="K69" s="13"/>
      <c r="L69" s="13"/>
      <c r="M69" s="13"/>
      <c r="N69" s="13"/>
      <c r="O69" s="13"/>
      <c r="P69" s="13"/>
      <c r="Q69" s="13"/>
      <c r="R69" s="13"/>
      <c r="S69" s="14"/>
      <c r="T69" s="13"/>
      <c r="U69" s="13"/>
      <c r="V69" s="13"/>
      <c r="W69" s="13"/>
      <c r="X69" s="13"/>
      <c r="Y69" s="13"/>
      <c r="Z69" s="13"/>
      <c r="AA69" s="13"/>
      <c r="AB69" s="14"/>
      <c r="AC69" s="13"/>
      <c r="AD69" s="13"/>
    </row>
    <row r="70" spans="10:30" x14ac:dyDescent="0.25">
      <c r="J70" s="15"/>
      <c r="K70" s="13"/>
      <c r="L70" s="13"/>
      <c r="M70" s="13"/>
      <c r="N70" s="13"/>
      <c r="O70" s="13"/>
      <c r="P70" s="13"/>
      <c r="Q70" s="13"/>
      <c r="R70" s="13"/>
      <c r="S70" s="14"/>
      <c r="T70" s="13"/>
      <c r="U70" s="13"/>
      <c r="V70" s="13"/>
      <c r="W70" s="13"/>
      <c r="X70" s="13"/>
      <c r="Y70" s="13"/>
      <c r="Z70" s="13"/>
      <c r="AA70" s="13"/>
      <c r="AB70" s="14"/>
      <c r="AC70" s="13"/>
      <c r="AD70" s="13"/>
    </row>
    <row r="71" spans="10:30" x14ac:dyDescent="0.25">
      <c r="J71" s="15"/>
      <c r="K71" s="13"/>
      <c r="L71" s="13"/>
      <c r="M71" s="13"/>
      <c r="N71" s="13"/>
      <c r="O71" s="13"/>
      <c r="P71" s="13"/>
      <c r="Q71" s="13"/>
      <c r="R71" s="13"/>
      <c r="S71" s="14"/>
      <c r="T71" s="13"/>
      <c r="U71" s="13"/>
      <c r="V71" s="13"/>
      <c r="W71" s="13"/>
      <c r="X71" s="13"/>
      <c r="Y71" s="13"/>
      <c r="Z71" s="13"/>
      <c r="AA71" s="13"/>
      <c r="AB71" s="14"/>
      <c r="AC71" s="13"/>
      <c r="AD71" s="13"/>
    </row>
    <row r="72" spans="10:30" x14ac:dyDescent="0.25">
      <c r="J72" s="15"/>
      <c r="K72" s="13"/>
      <c r="L72" s="13"/>
      <c r="M72" s="13"/>
      <c r="N72" s="13"/>
      <c r="O72" s="13"/>
      <c r="P72" s="13"/>
      <c r="Q72" s="13"/>
      <c r="R72" s="13"/>
      <c r="S72" s="14"/>
      <c r="T72" s="13"/>
      <c r="U72" s="13"/>
      <c r="V72" s="13"/>
      <c r="W72" s="13"/>
      <c r="X72" s="13"/>
      <c r="Y72" s="13"/>
      <c r="Z72" s="13"/>
      <c r="AA72" s="13"/>
      <c r="AB72" s="14"/>
      <c r="AC72" s="13"/>
      <c r="AD72" s="13"/>
    </row>
    <row r="73" spans="10:30" x14ac:dyDescent="0.25">
      <c r="J73" s="15"/>
      <c r="K73" s="13"/>
      <c r="L73" s="13"/>
      <c r="M73" s="13"/>
      <c r="N73" s="13"/>
      <c r="O73" s="13"/>
      <c r="P73" s="13"/>
      <c r="Q73" s="13"/>
      <c r="R73" s="13"/>
      <c r="S73" s="14"/>
      <c r="T73" s="13"/>
      <c r="U73" s="13"/>
      <c r="V73" s="13"/>
      <c r="W73" s="13"/>
      <c r="X73" s="13"/>
      <c r="Y73" s="13"/>
      <c r="Z73" s="13"/>
      <c r="AA73" s="13"/>
      <c r="AB73" s="14"/>
      <c r="AC73" s="13"/>
      <c r="AD73" s="13"/>
    </row>
    <row r="74" spans="10:30" x14ac:dyDescent="0.25">
      <c r="J74" s="15"/>
      <c r="K74" s="13"/>
      <c r="L74" s="13"/>
      <c r="M74" s="13"/>
      <c r="N74" s="13"/>
      <c r="O74" s="13"/>
      <c r="P74" s="13"/>
      <c r="Q74" s="13"/>
      <c r="R74" s="13"/>
      <c r="S74" s="14"/>
      <c r="T74" s="13"/>
      <c r="U74" s="13"/>
      <c r="V74" s="13"/>
      <c r="W74" s="13"/>
      <c r="X74" s="13"/>
      <c r="Y74" s="13"/>
      <c r="Z74" s="13"/>
      <c r="AA74" s="13"/>
      <c r="AB74" s="14"/>
      <c r="AC74" s="13"/>
      <c r="AD74" s="13"/>
    </row>
    <row r="75" spans="10:30" x14ac:dyDescent="0.25">
      <c r="J75" s="15"/>
      <c r="K75" s="13"/>
      <c r="L75" s="13"/>
      <c r="M75" s="13"/>
      <c r="N75" s="13"/>
      <c r="O75" s="13"/>
      <c r="P75" s="13"/>
      <c r="Q75" s="13"/>
      <c r="R75" s="13"/>
      <c r="S75" s="14"/>
      <c r="T75" s="13"/>
      <c r="U75" s="13"/>
      <c r="V75" s="13"/>
      <c r="W75" s="13"/>
      <c r="X75" s="13"/>
      <c r="Y75" s="13"/>
      <c r="Z75" s="13"/>
      <c r="AA75" s="13"/>
      <c r="AB75" s="14"/>
      <c r="AC75" s="13"/>
      <c r="AD75" s="13"/>
    </row>
    <row r="76" spans="10:30" x14ac:dyDescent="0.25">
      <c r="J76" s="15"/>
      <c r="K76" s="13"/>
      <c r="L76" s="13"/>
      <c r="M76" s="13"/>
      <c r="N76" s="13"/>
      <c r="O76" s="13"/>
      <c r="P76" s="13"/>
      <c r="Q76" s="13"/>
      <c r="R76" s="13"/>
      <c r="S76" s="14"/>
      <c r="T76" s="13"/>
      <c r="U76" s="13"/>
      <c r="V76" s="13"/>
      <c r="W76" s="13"/>
      <c r="X76" s="13"/>
      <c r="Y76" s="13"/>
      <c r="Z76" s="13"/>
      <c r="AA76" s="13"/>
      <c r="AB76" s="14"/>
      <c r="AC76" s="13"/>
      <c r="AD76" s="13"/>
    </row>
    <row r="77" spans="10:30" x14ac:dyDescent="0.25">
      <c r="J77" s="15"/>
      <c r="K77" s="13"/>
      <c r="L77" s="13"/>
      <c r="M77" s="13"/>
      <c r="N77" s="13"/>
      <c r="O77" s="13"/>
      <c r="P77" s="13"/>
      <c r="Q77" s="13"/>
      <c r="R77" s="13"/>
      <c r="S77" s="14"/>
      <c r="T77" s="13"/>
      <c r="U77" s="13"/>
      <c r="V77" s="13"/>
      <c r="W77" s="13"/>
      <c r="X77" s="13"/>
      <c r="Y77" s="13"/>
      <c r="Z77" s="13"/>
      <c r="AA77" s="13"/>
      <c r="AB77" s="14"/>
      <c r="AC77" s="13"/>
      <c r="AD77" s="13"/>
    </row>
    <row r="78" spans="10:30" x14ac:dyDescent="0.25">
      <c r="J78" s="15"/>
      <c r="K78" s="13"/>
      <c r="L78" s="13"/>
      <c r="M78" s="13"/>
      <c r="N78" s="13"/>
      <c r="O78" s="13"/>
      <c r="P78" s="13"/>
      <c r="Q78" s="13"/>
      <c r="R78" s="13"/>
      <c r="S78" s="14"/>
      <c r="T78" s="13"/>
      <c r="U78" s="13"/>
      <c r="V78" s="13"/>
      <c r="W78" s="13"/>
      <c r="X78" s="13"/>
      <c r="Y78" s="13"/>
      <c r="Z78" s="13"/>
      <c r="AA78" s="13"/>
      <c r="AB78" s="14"/>
      <c r="AC78" s="13"/>
      <c r="AD78" s="13"/>
    </row>
    <row r="79" spans="10:30" x14ac:dyDescent="0.25">
      <c r="J79" s="15"/>
      <c r="K79" s="13"/>
      <c r="L79" s="13"/>
      <c r="M79" s="13"/>
      <c r="N79" s="13"/>
      <c r="O79" s="13"/>
      <c r="P79" s="13"/>
      <c r="Q79" s="13"/>
      <c r="R79" s="13"/>
      <c r="S79" s="14"/>
      <c r="T79" s="13"/>
      <c r="U79" s="13"/>
      <c r="V79" s="13"/>
      <c r="W79" s="13"/>
      <c r="X79" s="13"/>
      <c r="Y79" s="13"/>
      <c r="Z79" s="13"/>
      <c r="AA79" s="13"/>
      <c r="AB79" s="14"/>
      <c r="AC79" s="13"/>
      <c r="AD79" s="13"/>
    </row>
    <row r="80" spans="10:30" x14ac:dyDescent="0.25">
      <c r="J80" s="15"/>
      <c r="K80" s="13"/>
      <c r="L80" s="13"/>
      <c r="M80" s="13"/>
      <c r="N80" s="13"/>
      <c r="O80" s="13"/>
      <c r="P80" s="13"/>
      <c r="Q80" s="13"/>
      <c r="R80" s="13"/>
      <c r="S80" s="14"/>
      <c r="T80" s="13"/>
      <c r="U80" s="13"/>
      <c r="V80" s="13"/>
      <c r="W80" s="13"/>
      <c r="X80" s="13"/>
      <c r="Y80" s="13"/>
      <c r="Z80" s="13"/>
      <c r="AA80" s="13"/>
      <c r="AB80" s="14"/>
      <c r="AC80" s="13"/>
      <c r="AD80" s="13"/>
    </row>
    <row r="81" spans="10:30" x14ac:dyDescent="0.25">
      <c r="J81" s="15"/>
      <c r="K81" s="13"/>
      <c r="L81" s="13"/>
      <c r="M81" s="13"/>
      <c r="N81" s="13"/>
      <c r="O81" s="13"/>
      <c r="P81" s="13"/>
      <c r="Q81" s="13"/>
      <c r="R81" s="13"/>
      <c r="S81" s="14"/>
      <c r="T81" s="13"/>
      <c r="U81" s="13"/>
      <c r="V81" s="13"/>
      <c r="W81" s="13"/>
      <c r="X81" s="13"/>
      <c r="Y81" s="13"/>
      <c r="Z81" s="13"/>
      <c r="AA81" s="13"/>
      <c r="AB81" s="14"/>
      <c r="AC81" s="13"/>
      <c r="AD81" s="13"/>
    </row>
    <row r="82" spans="10:30" x14ac:dyDescent="0.25">
      <c r="J82" s="15"/>
      <c r="K82" s="13"/>
      <c r="L82" s="13"/>
      <c r="M82" s="13"/>
      <c r="N82" s="13"/>
      <c r="O82" s="13"/>
      <c r="P82" s="13"/>
      <c r="Q82" s="13"/>
      <c r="R82" s="13"/>
      <c r="S82" s="14"/>
      <c r="T82" s="13"/>
      <c r="U82" s="13"/>
      <c r="V82" s="13"/>
      <c r="W82" s="13"/>
      <c r="X82" s="13"/>
      <c r="Y82" s="13"/>
      <c r="Z82" s="13"/>
      <c r="AA82" s="13"/>
      <c r="AB82" s="14"/>
      <c r="AC82" s="13"/>
      <c r="AD82" s="13"/>
    </row>
    <row r="83" spans="10:30" x14ac:dyDescent="0.25">
      <c r="J83" s="15"/>
      <c r="K83" s="13"/>
      <c r="L83" s="13"/>
      <c r="M83" s="13"/>
      <c r="N83" s="13"/>
      <c r="O83" s="13"/>
      <c r="P83" s="13"/>
      <c r="Q83" s="13"/>
      <c r="R83" s="13"/>
      <c r="S83" s="14"/>
      <c r="T83" s="13"/>
      <c r="U83" s="13"/>
      <c r="V83" s="13"/>
      <c r="W83" s="13"/>
      <c r="X83" s="13"/>
      <c r="Y83" s="13"/>
      <c r="Z83" s="13"/>
      <c r="AA83" s="13"/>
      <c r="AB83" s="14"/>
      <c r="AC83" s="13"/>
      <c r="AD83" s="13"/>
    </row>
    <row r="84" spans="10:30" x14ac:dyDescent="0.25">
      <c r="J84" s="15"/>
      <c r="K84" s="13"/>
      <c r="L84" s="13"/>
      <c r="M84" s="13"/>
      <c r="N84" s="13"/>
      <c r="O84" s="13"/>
      <c r="P84" s="13"/>
      <c r="Q84" s="13"/>
      <c r="R84" s="13"/>
      <c r="S84" s="14"/>
      <c r="T84" s="13"/>
      <c r="U84" s="13"/>
      <c r="V84" s="13"/>
      <c r="W84" s="13"/>
      <c r="X84" s="13"/>
      <c r="Y84" s="13"/>
      <c r="Z84" s="13"/>
      <c r="AA84" s="13"/>
      <c r="AB84" s="14"/>
      <c r="AC84" s="13"/>
      <c r="AD84" s="13"/>
    </row>
    <row r="85" spans="10:30" x14ac:dyDescent="0.25">
      <c r="J85" s="15"/>
      <c r="K85" s="13"/>
      <c r="L85" s="13"/>
      <c r="M85" s="13"/>
      <c r="N85" s="13"/>
      <c r="O85" s="13"/>
      <c r="P85" s="13"/>
      <c r="Q85" s="13"/>
      <c r="R85" s="13"/>
      <c r="S85" s="14"/>
      <c r="T85" s="13"/>
      <c r="U85" s="13"/>
      <c r="V85" s="13"/>
      <c r="W85" s="13"/>
      <c r="X85" s="13"/>
      <c r="Y85" s="13"/>
      <c r="Z85" s="13"/>
      <c r="AA85" s="13"/>
      <c r="AB85" s="14"/>
      <c r="AC85" s="13"/>
      <c r="AD85" s="13"/>
    </row>
    <row r="86" spans="10:30" x14ac:dyDescent="0.25">
      <c r="J86" s="15"/>
      <c r="K86" s="13"/>
      <c r="L86" s="13"/>
      <c r="M86" s="13"/>
      <c r="N86" s="13"/>
      <c r="O86" s="13"/>
      <c r="P86" s="13"/>
      <c r="Q86" s="13"/>
      <c r="R86" s="13"/>
      <c r="S86" s="14"/>
      <c r="T86" s="13"/>
      <c r="U86" s="13"/>
      <c r="V86" s="13"/>
      <c r="W86" s="13"/>
      <c r="X86" s="13"/>
      <c r="Y86" s="13"/>
      <c r="Z86" s="13"/>
      <c r="AA86" s="13"/>
      <c r="AB86" s="14"/>
      <c r="AC86" s="13"/>
      <c r="AD86" s="13"/>
    </row>
    <row r="87" spans="10:30" x14ac:dyDescent="0.25">
      <c r="J87" s="15"/>
      <c r="K87" s="13"/>
      <c r="L87" s="13"/>
      <c r="M87" s="13"/>
      <c r="N87" s="13"/>
      <c r="O87" s="13"/>
      <c r="P87" s="13"/>
      <c r="Q87" s="13"/>
      <c r="R87" s="13"/>
      <c r="S87" s="14"/>
      <c r="T87" s="13"/>
      <c r="U87" s="13"/>
      <c r="V87" s="13"/>
      <c r="W87" s="13"/>
      <c r="X87" s="13"/>
      <c r="Y87" s="13"/>
      <c r="Z87" s="13"/>
      <c r="AA87" s="13"/>
      <c r="AB87" s="14"/>
      <c r="AC87" s="13"/>
      <c r="AD87" s="13"/>
    </row>
    <row r="88" spans="10:30" x14ac:dyDescent="0.25">
      <c r="J88" s="15"/>
      <c r="K88" s="13"/>
      <c r="L88" s="13"/>
      <c r="M88" s="13"/>
      <c r="N88" s="13"/>
      <c r="O88" s="13"/>
      <c r="P88" s="13"/>
      <c r="Q88" s="13"/>
      <c r="R88" s="13"/>
      <c r="S88" s="14"/>
      <c r="T88" s="13"/>
      <c r="U88" s="13"/>
      <c r="V88" s="13"/>
      <c r="W88" s="13"/>
      <c r="X88" s="13"/>
      <c r="Y88" s="13"/>
      <c r="Z88" s="13"/>
      <c r="AA88" s="13"/>
      <c r="AB88" s="14"/>
      <c r="AC88" s="13"/>
      <c r="AD88" s="13"/>
    </row>
    <row r="89" spans="10:30" x14ac:dyDescent="0.25">
      <c r="J89" s="15"/>
      <c r="K89" s="13"/>
      <c r="L89" s="13"/>
      <c r="M89" s="13"/>
      <c r="N89" s="13"/>
      <c r="O89" s="13"/>
      <c r="P89" s="13"/>
      <c r="Q89" s="13"/>
      <c r="R89" s="13"/>
      <c r="S89" s="14"/>
      <c r="T89" s="13"/>
      <c r="U89" s="13"/>
      <c r="V89" s="13"/>
      <c r="W89" s="13"/>
      <c r="X89" s="13"/>
      <c r="Y89" s="13"/>
      <c r="Z89" s="13"/>
      <c r="AA89" s="13"/>
      <c r="AB89" s="14"/>
      <c r="AC89" s="13"/>
      <c r="AD89" s="13"/>
    </row>
    <row r="90" spans="10:30" x14ac:dyDescent="0.25">
      <c r="J90" s="15"/>
      <c r="K90" s="13"/>
      <c r="L90" s="13"/>
      <c r="M90" s="13"/>
      <c r="N90" s="13"/>
      <c r="O90" s="13"/>
      <c r="P90" s="13"/>
      <c r="Q90" s="13"/>
      <c r="R90" s="13"/>
      <c r="S90" s="14"/>
      <c r="T90" s="13"/>
      <c r="U90" s="13"/>
      <c r="V90" s="13"/>
      <c r="W90" s="13"/>
      <c r="X90" s="13"/>
      <c r="Y90" s="13"/>
      <c r="Z90" s="13"/>
      <c r="AA90" s="13"/>
      <c r="AB90" s="14"/>
      <c r="AC90" s="13"/>
      <c r="AD90" s="13"/>
    </row>
    <row r="91" spans="10:30" x14ac:dyDescent="0.25">
      <c r="J91" s="15"/>
      <c r="K91" s="13"/>
      <c r="L91" s="13"/>
      <c r="M91" s="13"/>
      <c r="N91" s="13"/>
      <c r="O91" s="13"/>
      <c r="P91" s="13"/>
      <c r="Q91" s="13"/>
      <c r="R91" s="13"/>
      <c r="S91" s="14"/>
      <c r="T91" s="13"/>
      <c r="U91" s="13"/>
      <c r="V91" s="13"/>
      <c r="W91" s="13"/>
      <c r="X91" s="13"/>
      <c r="Y91" s="13"/>
      <c r="Z91" s="13"/>
      <c r="AA91" s="13"/>
      <c r="AB91" s="14"/>
      <c r="AC91" s="13"/>
      <c r="AD91" s="13"/>
    </row>
    <row r="92" spans="10:30" x14ac:dyDescent="0.25">
      <c r="J92" s="15"/>
      <c r="K92" s="13"/>
      <c r="L92" s="13"/>
      <c r="M92" s="13"/>
      <c r="N92" s="13"/>
      <c r="O92" s="13"/>
      <c r="P92" s="13"/>
      <c r="Q92" s="13"/>
      <c r="R92" s="13"/>
      <c r="S92" s="14"/>
      <c r="T92" s="13"/>
      <c r="U92" s="13"/>
      <c r="V92" s="13"/>
      <c r="W92" s="13"/>
      <c r="X92" s="13"/>
      <c r="Y92" s="13"/>
      <c r="Z92" s="13"/>
      <c r="AA92" s="13"/>
      <c r="AB92" s="14"/>
      <c r="AC92" s="13"/>
      <c r="AD92" s="13"/>
    </row>
    <row r="93" spans="10:30" x14ac:dyDescent="0.25">
      <c r="J93" s="15"/>
      <c r="K93" s="13"/>
      <c r="L93" s="13"/>
      <c r="M93" s="13"/>
      <c r="N93" s="13"/>
      <c r="O93" s="13"/>
      <c r="P93" s="13"/>
      <c r="Q93" s="13"/>
      <c r="R93" s="13"/>
      <c r="S93" s="14"/>
      <c r="T93" s="13"/>
      <c r="U93" s="13"/>
      <c r="V93" s="13"/>
      <c r="W93" s="13"/>
      <c r="X93" s="13"/>
      <c r="Y93" s="13"/>
      <c r="Z93" s="13"/>
      <c r="AA93" s="13"/>
      <c r="AB93" s="14"/>
      <c r="AC93" s="13"/>
      <c r="AD93" s="13"/>
    </row>
    <row r="94" spans="10:30" x14ac:dyDescent="0.25">
      <c r="J94" s="15"/>
      <c r="K94" s="13"/>
      <c r="L94" s="13"/>
      <c r="M94" s="13"/>
      <c r="N94" s="13"/>
      <c r="O94" s="13"/>
      <c r="P94" s="13"/>
      <c r="Q94" s="13"/>
      <c r="R94" s="13"/>
      <c r="S94" s="14"/>
      <c r="T94" s="13"/>
      <c r="U94" s="13"/>
      <c r="V94" s="13"/>
      <c r="W94" s="13"/>
      <c r="X94" s="13"/>
      <c r="Y94" s="13"/>
      <c r="Z94" s="13"/>
      <c r="AA94" s="13"/>
      <c r="AB94" s="14"/>
      <c r="AC94" s="13"/>
      <c r="AD94" s="13"/>
    </row>
    <row r="95" spans="10:30" x14ac:dyDescent="0.25">
      <c r="J95" s="15"/>
      <c r="K95" s="13"/>
      <c r="L95" s="13"/>
      <c r="M95" s="13"/>
      <c r="N95" s="13"/>
      <c r="O95" s="13"/>
      <c r="P95" s="13"/>
      <c r="Q95" s="13"/>
      <c r="R95" s="13"/>
      <c r="S95" s="14"/>
      <c r="T95" s="13"/>
      <c r="U95" s="13"/>
      <c r="V95" s="13"/>
      <c r="W95" s="13"/>
      <c r="X95" s="13"/>
      <c r="Y95" s="13"/>
      <c r="Z95" s="13"/>
      <c r="AA95" s="13"/>
      <c r="AB95" s="14"/>
      <c r="AC95" s="13"/>
      <c r="AD95" s="13"/>
    </row>
    <row r="96" spans="10:30" x14ac:dyDescent="0.25">
      <c r="J96" s="15"/>
      <c r="K96" s="13"/>
      <c r="L96" s="13"/>
      <c r="M96" s="13"/>
      <c r="N96" s="13"/>
      <c r="O96" s="13"/>
      <c r="P96" s="13"/>
      <c r="Q96" s="13"/>
      <c r="R96" s="13"/>
      <c r="S96" s="14"/>
      <c r="T96" s="13"/>
      <c r="U96" s="13"/>
      <c r="V96" s="13"/>
      <c r="W96" s="13"/>
      <c r="X96" s="13"/>
      <c r="Y96" s="13"/>
      <c r="Z96" s="13"/>
      <c r="AA96" s="13"/>
      <c r="AB96" s="14"/>
      <c r="AC96" s="13"/>
      <c r="AD96" s="13"/>
    </row>
    <row r="97" spans="10:30" x14ac:dyDescent="0.25">
      <c r="J97" s="15"/>
      <c r="K97" s="13"/>
      <c r="L97" s="13"/>
      <c r="M97" s="13"/>
      <c r="N97" s="13"/>
      <c r="O97" s="13"/>
      <c r="P97" s="13"/>
      <c r="Q97" s="13"/>
      <c r="R97" s="13"/>
      <c r="S97" s="14"/>
      <c r="T97" s="13"/>
      <c r="U97" s="13"/>
      <c r="V97" s="13"/>
      <c r="W97" s="13"/>
      <c r="X97" s="13"/>
      <c r="Y97" s="13"/>
      <c r="Z97" s="13"/>
      <c r="AA97" s="13"/>
      <c r="AB97" s="14"/>
      <c r="AC97" s="13"/>
      <c r="AD97" s="13"/>
    </row>
    <row r="98" spans="10:30" x14ac:dyDescent="0.25">
      <c r="J98" s="15"/>
      <c r="K98" s="13"/>
      <c r="L98" s="13"/>
      <c r="M98" s="13"/>
      <c r="N98" s="13"/>
      <c r="O98" s="13"/>
      <c r="P98" s="13"/>
      <c r="Q98" s="13"/>
      <c r="R98" s="13"/>
      <c r="S98" s="14"/>
      <c r="T98" s="13"/>
      <c r="U98" s="13"/>
      <c r="V98" s="13"/>
      <c r="W98" s="13"/>
      <c r="X98" s="13"/>
      <c r="Y98" s="13"/>
      <c r="Z98" s="13"/>
      <c r="AA98" s="13"/>
      <c r="AB98" s="14"/>
      <c r="AC98" s="13"/>
      <c r="AD98" s="13"/>
    </row>
    <row r="99" spans="10:30" x14ac:dyDescent="0.25">
      <c r="J99" s="15"/>
      <c r="K99" s="13"/>
      <c r="L99" s="13"/>
      <c r="M99" s="13"/>
      <c r="N99" s="13"/>
      <c r="O99" s="13"/>
      <c r="P99" s="13"/>
      <c r="Q99" s="13"/>
      <c r="R99" s="13"/>
      <c r="S99" s="14"/>
      <c r="T99" s="13"/>
      <c r="U99" s="13"/>
      <c r="V99" s="13"/>
      <c r="W99" s="13"/>
      <c r="X99" s="13"/>
      <c r="Y99" s="13"/>
      <c r="Z99" s="13"/>
      <c r="AA99" s="13"/>
      <c r="AB99" s="14"/>
      <c r="AC99" s="13"/>
      <c r="AD99" s="13"/>
    </row>
    <row r="100" spans="10:30" x14ac:dyDescent="0.25">
      <c r="J100" s="15"/>
      <c r="K100" s="13"/>
      <c r="L100" s="13"/>
      <c r="M100" s="13"/>
      <c r="N100" s="13"/>
      <c r="O100" s="13"/>
      <c r="P100" s="13"/>
      <c r="Q100" s="13"/>
      <c r="R100" s="13"/>
      <c r="S100" s="14"/>
      <c r="T100" s="13"/>
      <c r="U100" s="13"/>
      <c r="V100" s="13"/>
      <c r="W100" s="13"/>
      <c r="X100" s="13"/>
      <c r="Y100" s="13"/>
      <c r="Z100" s="13"/>
      <c r="AA100" s="13"/>
      <c r="AB100" s="14"/>
      <c r="AC100" s="13"/>
      <c r="AD100" s="13"/>
    </row>
    <row r="101" spans="10:30" x14ac:dyDescent="0.25">
      <c r="J101" s="15"/>
      <c r="K101" s="13"/>
      <c r="L101" s="13"/>
      <c r="M101" s="13"/>
      <c r="N101" s="13"/>
      <c r="O101" s="13"/>
      <c r="P101" s="13"/>
      <c r="Q101" s="13"/>
      <c r="R101" s="13"/>
      <c r="S101" s="14"/>
      <c r="T101" s="13"/>
      <c r="U101" s="13"/>
      <c r="V101" s="13"/>
      <c r="W101" s="13"/>
      <c r="X101" s="13"/>
      <c r="Y101" s="13"/>
      <c r="Z101" s="13"/>
      <c r="AA101" s="13"/>
      <c r="AB101" s="14"/>
      <c r="AC101" s="13"/>
      <c r="AD101" s="13"/>
    </row>
    <row r="102" spans="10:30" x14ac:dyDescent="0.25">
      <c r="J102" s="15"/>
      <c r="K102" s="13"/>
      <c r="L102" s="13"/>
      <c r="M102" s="13"/>
      <c r="N102" s="13"/>
      <c r="O102" s="13"/>
      <c r="P102" s="13"/>
      <c r="Q102" s="13"/>
      <c r="R102" s="13"/>
      <c r="S102" s="14"/>
      <c r="T102" s="13"/>
      <c r="U102" s="13"/>
      <c r="V102" s="13"/>
      <c r="W102" s="13"/>
      <c r="X102" s="13"/>
      <c r="Y102" s="13"/>
      <c r="Z102" s="13"/>
      <c r="AA102" s="13"/>
      <c r="AB102" s="14"/>
      <c r="AC102" s="13"/>
      <c r="AD102" s="13"/>
    </row>
    <row r="103" spans="10:30" x14ac:dyDescent="0.25">
      <c r="J103" s="15"/>
      <c r="K103" s="13"/>
      <c r="L103" s="13"/>
      <c r="M103" s="13"/>
      <c r="N103" s="13"/>
      <c r="O103" s="13"/>
      <c r="P103" s="13"/>
      <c r="Q103" s="13"/>
      <c r="R103" s="13"/>
      <c r="S103" s="14"/>
      <c r="T103" s="13"/>
      <c r="U103" s="13"/>
      <c r="V103" s="13"/>
      <c r="W103" s="13"/>
      <c r="X103" s="13"/>
      <c r="Y103" s="13"/>
      <c r="Z103" s="13"/>
      <c r="AA103" s="13"/>
      <c r="AB103" s="14"/>
      <c r="AC103" s="13"/>
      <c r="AD103" s="13"/>
    </row>
    <row r="104" spans="10:30" x14ac:dyDescent="0.25">
      <c r="J104" s="15"/>
      <c r="K104" s="13"/>
      <c r="L104" s="13"/>
      <c r="M104" s="13"/>
      <c r="N104" s="13"/>
      <c r="O104" s="13"/>
      <c r="P104" s="13"/>
      <c r="Q104" s="13"/>
      <c r="R104" s="13"/>
      <c r="S104" s="14"/>
      <c r="T104" s="13"/>
      <c r="U104" s="13"/>
      <c r="V104" s="13"/>
      <c r="W104" s="13"/>
      <c r="X104" s="13"/>
      <c r="Y104" s="13"/>
      <c r="Z104" s="13"/>
      <c r="AA104" s="13"/>
      <c r="AB104" s="14"/>
      <c r="AC104" s="13"/>
      <c r="AD104" s="13"/>
    </row>
    <row r="105" spans="10:30" x14ac:dyDescent="0.25">
      <c r="J105" s="15"/>
      <c r="K105" s="13"/>
      <c r="L105" s="13"/>
      <c r="M105" s="13"/>
      <c r="N105" s="13"/>
      <c r="O105" s="13"/>
      <c r="P105" s="13"/>
      <c r="Q105" s="13"/>
      <c r="R105" s="13"/>
      <c r="S105" s="14"/>
      <c r="T105" s="13"/>
      <c r="U105" s="13"/>
      <c r="V105" s="13"/>
      <c r="W105" s="13"/>
      <c r="X105" s="13"/>
      <c r="Y105" s="13"/>
      <c r="Z105" s="13"/>
      <c r="AA105" s="13"/>
      <c r="AB105" s="14"/>
      <c r="AC105" s="13"/>
      <c r="AD105" s="13"/>
    </row>
    <row r="106" spans="10:30" x14ac:dyDescent="0.25">
      <c r="J106" s="15"/>
      <c r="K106" s="13"/>
      <c r="L106" s="13"/>
      <c r="M106" s="13"/>
      <c r="N106" s="13"/>
      <c r="O106" s="13"/>
      <c r="P106" s="13"/>
      <c r="Q106" s="13"/>
      <c r="R106" s="13"/>
      <c r="S106" s="14"/>
      <c r="T106" s="13"/>
      <c r="U106" s="13"/>
      <c r="V106" s="13"/>
      <c r="W106" s="13"/>
      <c r="X106" s="13"/>
      <c r="Y106" s="13"/>
      <c r="Z106" s="13"/>
      <c r="AA106" s="13"/>
      <c r="AB106" s="14"/>
      <c r="AC106" s="13"/>
      <c r="AD106" s="13"/>
    </row>
    <row r="107" spans="10:30" x14ac:dyDescent="0.25">
      <c r="J107" s="15"/>
      <c r="K107" s="13"/>
      <c r="L107" s="13"/>
      <c r="M107" s="13"/>
      <c r="N107" s="13"/>
      <c r="O107" s="13"/>
      <c r="P107" s="13"/>
      <c r="Q107" s="13"/>
      <c r="R107" s="13"/>
      <c r="S107" s="14"/>
      <c r="T107" s="13"/>
      <c r="U107" s="13"/>
      <c r="V107" s="13"/>
      <c r="W107" s="13"/>
      <c r="X107" s="13"/>
      <c r="Y107" s="13"/>
      <c r="Z107" s="13"/>
      <c r="AA107" s="13"/>
      <c r="AB107" s="14"/>
      <c r="AC107" s="13"/>
      <c r="AD107" s="13"/>
    </row>
    <row r="108" spans="10:30" x14ac:dyDescent="0.25">
      <c r="J108" s="15"/>
      <c r="K108" s="13"/>
      <c r="L108" s="13"/>
      <c r="M108" s="13"/>
      <c r="N108" s="13"/>
      <c r="O108" s="13"/>
      <c r="P108" s="13"/>
      <c r="Q108" s="13"/>
      <c r="R108" s="13"/>
      <c r="S108" s="14"/>
      <c r="T108" s="13"/>
      <c r="U108" s="13"/>
      <c r="V108" s="13"/>
      <c r="W108" s="13"/>
      <c r="X108" s="13"/>
      <c r="Y108" s="13"/>
      <c r="Z108" s="13"/>
      <c r="AA108" s="13"/>
      <c r="AB108" s="14"/>
      <c r="AC108" s="13"/>
      <c r="AD108" s="13"/>
    </row>
    <row r="109" spans="10:30" x14ac:dyDescent="0.25">
      <c r="J109" s="15"/>
      <c r="K109" s="13"/>
      <c r="L109" s="13"/>
      <c r="M109" s="13"/>
      <c r="N109" s="13"/>
      <c r="O109" s="13"/>
      <c r="P109" s="13"/>
      <c r="Q109" s="13"/>
      <c r="R109" s="13"/>
      <c r="S109" s="14"/>
      <c r="T109" s="13"/>
      <c r="U109" s="13"/>
      <c r="V109" s="13"/>
      <c r="W109" s="13"/>
      <c r="X109" s="13"/>
      <c r="Y109" s="13"/>
      <c r="Z109" s="13"/>
      <c r="AA109" s="13"/>
      <c r="AB109" s="14"/>
      <c r="AC109" s="13"/>
      <c r="AD109" s="13"/>
    </row>
    <row r="110" spans="10:30" x14ac:dyDescent="0.25">
      <c r="J110" s="15"/>
      <c r="K110" s="13"/>
      <c r="L110" s="13"/>
      <c r="M110" s="13"/>
      <c r="N110" s="13"/>
      <c r="O110" s="13"/>
      <c r="P110" s="13"/>
      <c r="Q110" s="13"/>
      <c r="R110" s="13"/>
      <c r="S110" s="14"/>
      <c r="T110" s="13"/>
      <c r="U110" s="13"/>
      <c r="V110" s="13"/>
      <c r="W110" s="13"/>
      <c r="X110" s="13"/>
      <c r="Y110" s="13"/>
      <c r="Z110" s="13"/>
      <c r="AA110" s="13"/>
      <c r="AB110" s="14"/>
      <c r="AC110" s="13"/>
      <c r="AD110" s="13"/>
    </row>
    <row r="111" spans="10:30" x14ac:dyDescent="0.25">
      <c r="J111" s="15"/>
      <c r="K111" s="13"/>
      <c r="L111" s="13"/>
      <c r="M111" s="13"/>
      <c r="N111" s="13"/>
      <c r="O111" s="13"/>
      <c r="P111" s="13"/>
      <c r="Q111" s="13"/>
      <c r="R111" s="13"/>
      <c r="S111" s="14"/>
      <c r="T111" s="13"/>
      <c r="U111" s="13"/>
      <c r="V111" s="13"/>
      <c r="W111" s="13"/>
      <c r="X111" s="13"/>
      <c r="Y111" s="13"/>
      <c r="Z111" s="13"/>
      <c r="AA111" s="13"/>
      <c r="AB111" s="14"/>
      <c r="AC111" s="13"/>
      <c r="AD111" s="13"/>
    </row>
    <row r="112" spans="10:30" x14ac:dyDescent="0.25">
      <c r="J112" s="15"/>
      <c r="K112" s="13"/>
      <c r="L112" s="13"/>
      <c r="M112" s="13"/>
      <c r="N112" s="13"/>
      <c r="O112" s="13"/>
      <c r="P112" s="13"/>
      <c r="Q112" s="13"/>
      <c r="R112" s="13"/>
      <c r="S112" s="14"/>
      <c r="T112" s="13"/>
      <c r="U112" s="13"/>
      <c r="V112" s="13"/>
      <c r="W112" s="13"/>
      <c r="X112" s="13"/>
      <c r="Y112" s="13"/>
      <c r="Z112" s="13"/>
      <c r="AA112" s="13"/>
      <c r="AB112" s="14"/>
      <c r="AC112" s="13"/>
      <c r="AD112" s="13"/>
    </row>
    <row r="113" spans="10:30" x14ac:dyDescent="0.25">
      <c r="J113" s="15"/>
      <c r="K113" s="13"/>
      <c r="L113" s="13"/>
      <c r="M113" s="13"/>
      <c r="N113" s="13"/>
      <c r="O113" s="13"/>
      <c r="P113" s="13"/>
      <c r="Q113" s="13"/>
      <c r="R113" s="13"/>
      <c r="S113" s="14"/>
      <c r="T113" s="13"/>
      <c r="U113" s="13"/>
      <c r="V113" s="13"/>
      <c r="W113" s="13"/>
      <c r="X113" s="13"/>
      <c r="Y113" s="13"/>
      <c r="Z113" s="13"/>
      <c r="AA113" s="13"/>
      <c r="AB113" s="14"/>
      <c r="AC113" s="13"/>
      <c r="AD113" s="13"/>
    </row>
    <row r="114" spans="10:30" x14ac:dyDescent="0.25">
      <c r="J114" s="15"/>
      <c r="K114" s="13"/>
      <c r="L114" s="13"/>
      <c r="M114" s="13"/>
      <c r="N114" s="13"/>
      <c r="O114" s="13"/>
      <c r="P114" s="13"/>
      <c r="Q114" s="13"/>
      <c r="R114" s="13"/>
      <c r="S114" s="14"/>
      <c r="T114" s="13"/>
      <c r="U114" s="13"/>
      <c r="V114" s="13"/>
      <c r="W114" s="13"/>
      <c r="X114" s="13"/>
      <c r="Y114" s="13"/>
      <c r="Z114" s="13"/>
      <c r="AA114" s="13"/>
      <c r="AB114" s="14"/>
      <c r="AC114" s="13"/>
      <c r="AD114" s="13"/>
    </row>
    <row r="115" spans="10:30" x14ac:dyDescent="0.25">
      <c r="J115" s="15"/>
      <c r="K115" s="13"/>
      <c r="L115" s="13"/>
      <c r="M115" s="13"/>
      <c r="N115" s="13"/>
      <c r="O115" s="13"/>
      <c r="P115" s="13"/>
      <c r="Q115" s="13"/>
      <c r="R115" s="13"/>
      <c r="S115" s="14"/>
      <c r="T115" s="13"/>
      <c r="U115" s="13"/>
      <c r="V115" s="13"/>
      <c r="W115" s="13"/>
      <c r="X115" s="13"/>
      <c r="Y115" s="13"/>
      <c r="Z115" s="13"/>
      <c r="AA115" s="13"/>
      <c r="AB115" s="14"/>
      <c r="AC115" s="13"/>
      <c r="AD115" s="13"/>
    </row>
    <row r="116" spans="10:30" x14ac:dyDescent="0.25">
      <c r="J116" s="15"/>
      <c r="K116" s="13"/>
      <c r="L116" s="13"/>
      <c r="M116" s="13"/>
      <c r="N116" s="13"/>
      <c r="O116" s="13"/>
      <c r="P116" s="13"/>
      <c r="Q116" s="13"/>
      <c r="R116" s="13"/>
      <c r="S116" s="14"/>
      <c r="T116" s="13"/>
      <c r="U116" s="13"/>
      <c r="V116" s="13"/>
      <c r="W116" s="13"/>
      <c r="X116" s="13"/>
      <c r="Y116" s="13"/>
      <c r="Z116" s="13"/>
      <c r="AA116" s="13"/>
      <c r="AB116" s="14"/>
      <c r="AC116" s="13"/>
      <c r="AD116" s="13"/>
    </row>
    <row r="117" spans="10:30" x14ac:dyDescent="0.25">
      <c r="J117" s="15"/>
      <c r="K117" s="13"/>
      <c r="L117" s="13"/>
      <c r="M117" s="13"/>
      <c r="N117" s="13"/>
      <c r="O117" s="13"/>
      <c r="P117" s="13"/>
      <c r="Q117" s="13"/>
      <c r="R117" s="13"/>
      <c r="S117" s="14"/>
      <c r="T117" s="13"/>
      <c r="U117" s="13"/>
      <c r="V117" s="13"/>
      <c r="W117" s="13"/>
      <c r="X117" s="13"/>
      <c r="Y117" s="13"/>
      <c r="Z117" s="13"/>
      <c r="AA117" s="13"/>
      <c r="AB117" s="14"/>
      <c r="AC117" s="13"/>
      <c r="AD117" s="13"/>
    </row>
    <row r="118" spans="10:30" x14ac:dyDescent="0.25">
      <c r="J118" s="15"/>
      <c r="K118" s="13"/>
      <c r="L118" s="13"/>
      <c r="M118" s="13"/>
      <c r="N118" s="13"/>
      <c r="O118" s="13"/>
      <c r="P118" s="13"/>
      <c r="Q118" s="13"/>
      <c r="R118" s="13"/>
      <c r="S118" s="14"/>
      <c r="T118" s="13"/>
      <c r="U118" s="13"/>
      <c r="V118" s="13"/>
      <c r="W118" s="13"/>
      <c r="X118" s="13"/>
      <c r="Y118" s="13"/>
      <c r="Z118" s="13"/>
      <c r="AA118" s="13"/>
      <c r="AB118" s="14"/>
      <c r="AC118" s="13"/>
      <c r="AD118" s="13"/>
    </row>
    <row r="119" spans="10:30" x14ac:dyDescent="0.25">
      <c r="J119" s="15"/>
      <c r="K119" s="13"/>
      <c r="L119" s="13"/>
      <c r="M119" s="13"/>
      <c r="N119" s="13"/>
      <c r="O119" s="13"/>
      <c r="P119" s="13"/>
      <c r="Q119" s="13"/>
      <c r="R119" s="13"/>
      <c r="S119" s="14"/>
      <c r="T119" s="13"/>
      <c r="U119" s="13"/>
      <c r="V119" s="13"/>
      <c r="W119" s="13"/>
      <c r="X119" s="13"/>
      <c r="Y119" s="13"/>
      <c r="Z119" s="13"/>
      <c r="AA119" s="13"/>
      <c r="AB119" s="14"/>
      <c r="AC119" s="13"/>
      <c r="AD119" s="13"/>
    </row>
    <row r="120" spans="10:30" x14ac:dyDescent="0.25">
      <c r="J120" s="15"/>
      <c r="K120" s="13"/>
      <c r="L120" s="13"/>
      <c r="M120" s="13"/>
      <c r="N120" s="13"/>
      <c r="O120" s="13"/>
      <c r="P120" s="13"/>
      <c r="Q120" s="13"/>
      <c r="R120" s="13"/>
      <c r="S120" s="14"/>
      <c r="T120" s="13"/>
      <c r="U120" s="13"/>
      <c r="V120" s="13"/>
      <c r="W120" s="13"/>
      <c r="X120" s="13"/>
      <c r="Y120" s="13"/>
      <c r="Z120" s="13"/>
      <c r="AA120" s="13"/>
      <c r="AB120" s="14"/>
      <c r="AC120" s="13"/>
      <c r="AD120" s="13"/>
    </row>
    <row r="121" spans="10:30" x14ac:dyDescent="0.25">
      <c r="J121" s="15"/>
      <c r="K121" s="13"/>
      <c r="L121" s="13"/>
      <c r="M121" s="13"/>
      <c r="N121" s="13"/>
      <c r="O121" s="13"/>
      <c r="P121" s="13"/>
      <c r="Q121" s="13"/>
      <c r="R121" s="13"/>
      <c r="S121" s="14"/>
      <c r="T121" s="13"/>
      <c r="U121" s="13"/>
      <c r="V121" s="13"/>
      <c r="W121" s="13"/>
      <c r="X121" s="13"/>
      <c r="Y121" s="13"/>
      <c r="Z121" s="13"/>
      <c r="AA121" s="13"/>
      <c r="AB121" s="14"/>
      <c r="AC121" s="13"/>
      <c r="AD121" s="13"/>
    </row>
    <row r="122" spans="10:30" x14ac:dyDescent="0.25">
      <c r="J122" s="15"/>
      <c r="K122" s="13"/>
      <c r="L122" s="13"/>
      <c r="M122" s="13"/>
      <c r="N122" s="13"/>
      <c r="O122" s="13"/>
      <c r="P122" s="13"/>
      <c r="Q122" s="13"/>
      <c r="R122" s="13"/>
      <c r="S122" s="14"/>
      <c r="T122" s="13"/>
      <c r="U122" s="13"/>
      <c r="V122" s="13"/>
      <c r="W122" s="13"/>
      <c r="X122" s="13"/>
      <c r="Y122" s="13"/>
      <c r="Z122" s="13"/>
      <c r="AA122" s="13"/>
      <c r="AB122" s="14"/>
      <c r="AC122" s="13"/>
      <c r="AD122" s="13"/>
    </row>
    <row r="123" spans="10:30" x14ac:dyDescent="0.25">
      <c r="J123" s="15"/>
      <c r="K123" s="13"/>
      <c r="L123" s="13"/>
      <c r="M123" s="13"/>
      <c r="N123" s="13"/>
      <c r="O123" s="13"/>
      <c r="P123" s="13"/>
      <c r="Q123" s="13"/>
      <c r="R123" s="13"/>
      <c r="S123" s="14"/>
      <c r="T123" s="13"/>
      <c r="U123" s="13"/>
      <c r="V123" s="13"/>
      <c r="W123" s="13"/>
      <c r="X123" s="13"/>
      <c r="Y123" s="13"/>
      <c r="Z123" s="13"/>
      <c r="AA123" s="13"/>
      <c r="AB123" s="14"/>
      <c r="AC123" s="13"/>
      <c r="AD123" s="13"/>
    </row>
    <row r="124" spans="10:30" x14ac:dyDescent="0.25">
      <c r="J124" s="15"/>
      <c r="K124" s="13"/>
      <c r="L124" s="13"/>
      <c r="M124" s="13"/>
      <c r="N124" s="13"/>
      <c r="O124" s="13"/>
      <c r="P124" s="13"/>
      <c r="Q124" s="13"/>
      <c r="R124" s="13"/>
      <c r="S124" s="14"/>
      <c r="T124" s="13"/>
      <c r="U124" s="13"/>
      <c r="V124" s="13"/>
      <c r="W124" s="13"/>
      <c r="X124" s="13"/>
      <c r="Y124" s="13"/>
      <c r="Z124" s="13"/>
      <c r="AA124" s="13"/>
      <c r="AB124" s="14"/>
      <c r="AC124" s="13"/>
      <c r="AD124" s="13"/>
    </row>
    <row r="125" spans="10:30" x14ac:dyDescent="0.25">
      <c r="J125" s="15"/>
      <c r="K125" s="13"/>
      <c r="L125" s="13"/>
      <c r="M125" s="13"/>
      <c r="N125" s="13"/>
      <c r="O125" s="13"/>
      <c r="P125" s="13"/>
      <c r="Q125" s="13"/>
      <c r="R125" s="13"/>
      <c r="S125" s="14"/>
      <c r="T125" s="13"/>
      <c r="U125" s="13"/>
      <c r="V125" s="13"/>
      <c r="W125" s="13"/>
      <c r="X125" s="13"/>
      <c r="Y125" s="13"/>
      <c r="Z125" s="13"/>
      <c r="AA125" s="13"/>
      <c r="AB125" s="14"/>
      <c r="AC125" s="13"/>
      <c r="AD125" s="13"/>
    </row>
    <row r="126" spans="10:30" x14ac:dyDescent="0.25">
      <c r="J126" s="15"/>
      <c r="K126" s="13"/>
      <c r="L126" s="13"/>
      <c r="M126" s="13"/>
      <c r="N126" s="13"/>
      <c r="O126" s="13"/>
      <c r="P126" s="13"/>
      <c r="Q126" s="13"/>
      <c r="R126" s="13"/>
      <c r="S126" s="14"/>
      <c r="T126" s="13"/>
      <c r="U126" s="13"/>
      <c r="V126" s="13"/>
      <c r="W126" s="13"/>
      <c r="X126" s="13"/>
      <c r="Y126" s="13"/>
      <c r="Z126" s="13"/>
      <c r="AA126" s="13"/>
      <c r="AB126" s="14"/>
      <c r="AC126" s="13"/>
      <c r="AD126" s="13"/>
    </row>
    <row r="127" spans="10:30" x14ac:dyDescent="0.25">
      <c r="J127" s="15"/>
      <c r="K127" s="13"/>
      <c r="L127" s="13"/>
      <c r="M127" s="13"/>
      <c r="N127" s="13"/>
      <c r="O127" s="13"/>
      <c r="P127" s="13"/>
      <c r="Q127" s="13"/>
      <c r="R127" s="13"/>
      <c r="S127" s="14"/>
      <c r="T127" s="13"/>
      <c r="U127" s="13"/>
      <c r="V127" s="13"/>
      <c r="W127" s="13"/>
      <c r="X127" s="13"/>
      <c r="Y127" s="13"/>
      <c r="Z127" s="13"/>
      <c r="AA127" s="13"/>
      <c r="AB127" s="14"/>
      <c r="AC127" s="13"/>
      <c r="AD127" s="13"/>
    </row>
    <row r="128" spans="10:30" x14ac:dyDescent="0.25">
      <c r="J128" s="15"/>
      <c r="K128" s="13"/>
      <c r="L128" s="13"/>
      <c r="M128" s="13"/>
      <c r="N128" s="13"/>
      <c r="O128" s="13"/>
      <c r="P128" s="13"/>
      <c r="Q128" s="13"/>
      <c r="R128" s="13"/>
      <c r="S128" s="14"/>
      <c r="T128" s="13"/>
      <c r="U128" s="13"/>
      <c r="V128" s="13"/>
      <c r="W128" s="13"/>
      <c r="X128" s="13"/>
      <c r="Y128" s="13"/>
      <c r="Z128" s="13"/>
      <c r="AA128" s="13"/>
      <c r="AB128" s="14"/>
      <c r="AC128" s="13"/>
      <c r="AD128" s="13"/>
    </row>
    <row r="129" spans="10:30" x14ac:dyDescent="0.25">
      <c r="J129" s="15"/>
      <c r="K129" s="13"/>
      <c r="L129" s="13"/>
      <c r="M129" s="13"/>
      <c r="N129" s="13"/>
      <c r="O129" s="13"/>
      <c r="P129" s="13"/>
      <c r="Q129" s="13"/>
      <c r="R129" s="13"/>
      <c r="S129" s="14"/>
      <c r="T129" s="13"/>
      <c r="U129" s="13"/>
      <c r="V129" s="13"/>
      <c r="W129" s="13"/>
      <c r="X129" s="13"/>
      <c r="Y129" s="13"/>
      <c r="Z129" s="13"/>
      <c r="AA129" s="13"/>
      <c r="AB129" s="14"/>
      <c r="AC129" s="13"/>
      <c r="AD129" s="13"/>
    </row>
    <row r="130" spans="10:30" x14ac:dyDescent="0.25">
      <c r="J130" s="15"/>
      <c r="K130" s="13"/>
      <c r="L130" s="13"/>
      <c r="M130" s="13"/>
      <c r="N130" s="13"/>
      <c r="O130" s="13"/>
      <c r="P130" s="13"/>
      <c r="Q130" s="13"/>
      <c r="R130" s="13"/>
      <c r="S130" s="14"/>
      <c r="T130" s="13"/>
      <c r="U130" s="13"/>
      <c r="V130" s="13"/>
      <c r="W130" s="13"/>
      <c r="X130" s="13"/>
      <c r="Y130" s="13"/>
      <c r="Z130" s="13"/>
      <c r="AA130" s="13"/>
      <c r="AB130" s="14"/>
      <c r="AC130" s="13"/>
      <c r="AD130" s="13"/>
    </row>
    <row r="131" spans="10:30" x14ac:dyDescent="0.25">
      <c r="J131" s="15"/>
      <c r="K131" s="13"/>
      <c r="L131" s="13"/>
      <c r="M131" s="13"/>
      <c r="N131" s="13"/>
      <c r="O131" s="13"/>
      <c r="P131" s="13"/>
      <c r="Q131" s="13"/>
      <c r="R131" s="13"/>
      <c r="S131" s="14"/>
      <c r="T131" s="13"/>
      <c r="U131" s="13"/>
      <c r="V131" s="13"/>
      <c r="W131" s="13"/>
      <c r="X131" s="13"/>
      <c r="Y131" s="13"/>
      <c r="Z131" s="13"/>
      <c r="AA131" s="13"/>
      <c r="AB131" s="14"/>
      <c r="AC131" s="13"/>
      <c r="AD131" s="13"/>
    </row>
    <row r="132" spans="10:30" x14ac:dyDescent="0.25">
      <c r="J132" s="15"/>
      <c r="K132" s="13"/>
      <c r="L132" s="13"/>
      <c r="M132" s="13"/>
      <c r="N132" s="13"/>
      <c r="O132" s="13"/>
      <c r="P132" s="13"/>
      <c r="Q132" s="13"/>
      <c r="R132" s="13"/>
      <c r="S132" s="14"/>
      <c r="T132" s="13"/>
      <c r="U132" s="13"/>
      <c r="V132" s="13"/>
      <c r="W132" s="13"/>
      <c r="X132" s="13"/>
      <c r="Y132" s="13"/>
      <c r="Z132" s="13"/>
      <c r="AA132" s="13"/>
      <c r="AB132" s="14"/>
      <c r="AC132" s="13"/>
      <c r="AD132" s="13"/>
    </row>
    <row r="133" spans="10:30" x14ac:dyDescent="0.25">
      <c r="J133" s="15"/>
      <c r="K133" s="13"/>
      <c r="L133" s="13"/>
      <c r="M133" s="13"/>
      <c r="N133" s="13"/>
      <c r="O133" s="13"/>
      <c r="P133" s="13"/>
      <c r="Q133" s="13"/>
      <c r="R133" s="13"/>
      <c r="S133" s="14"/>
      <c r="T133" s="13"/>
      <c r="U133" s="13"/>
      <c r="V133" s="13"/>
      <c r="W133" s="13"/>
      <c r="X133" s="13"/>
      <c r="Y133" s="13"/>
      <c r="Z133" s="13"/>
      <c r="AA133" s="13"/>
      <c r="AB133" s="14"/>
      <c r="AC133" s="13"/>
      <c r="AD133" s="13"/>
    </row>
    <row r="134" spans="10:30" x14ac:dyDescent="0.25">
      <c r="J134" s="15"/>
      <c r="K134" s="13"/>
      <c r="L134" s="13"/>
      <c r="M134" s="13"/>
      <c r="N134" s="13"/>
      <c r="O134" s="13"/>
      <c r="P134" s="13"/>
      <c r="Q134" s="13"/>
      <c r="R134" s="13"/>
      <c r="S134" s="14"/>
      <c r="T134" s="13"/>
      <c r="U134" s="13"/>
      <c r="V134" s="13"/>
      <c r="W134" s="13"/>
      <c r="X134" s="13"/>
      <c r="Y134" s="13"/>
      <c r="Z134" s="13"/>
      <c r="AA134" s="13"/>
      <c r="AB134" s="14"/>
      <c r="AC134" s="13"/>
      <c r="AD134" s="13"/>
    </row>
    <row r="135" spans="10:30" x14ac:dyDescent="0.25">
      <c r="J135" s="15"/>
      <c r="K135" s="13"/>
      <c r="L135" s="13"/>
      <c r="M135" s="13"/>
      <c r="N135" s="13"/>
      <c r="O135" s="13"/>
      <c r="P135" s="13"/>
      <c r="Q135" s="13"/>
      <c r="R135" s="13"/>
      <c r="S135" s="14"/>
      <c r="T135" s="13"/>
      <c r="U135" s="13"/>
      <c r="V135" s="13"/>
      <c r="W135" s="13"/>
      <c r="X135" s="13"/>
      <c r="Y135" s="13"/>
      <c r="Z135" s="13"/>
      <c r="AA135" s="13"/>
      <c r="AB135" s="14"/>
      <c r="AC135" s="13"/>
      <c r="AD135" s="13"/>
    </row>
    <row r="136" spans="10:30" x14ac:dyDescent="0.25">
      <c r="J136" s="15"/>
      <c r="K136" s="13"/>
      <c r="L136" s="13"/>
      <c r="M136" s="13"/>
      <c r="N136" s="13"/>
      <c r="O136" s="13"/>
      <c r="P136" s="13"/>
      <c r="Q136" s="13"/>
      <c r="R136" s="13"/>
      <c r="S136" s="14"/>
      <c r="T136" s="13"/>
      <c r="U136" s="13"/>
      <c r="V136" s="13"/>
      <c r="W136" s="13"/>
      <c r="X136" s="13"/>
      <c r="Y136" s="13"/>
      <c r="Z136" s="13"/>
      <c r="AA136" s="13"/>
      <c r="AB136" s="14"/>
      <c r="AC136" s="13"/>
      <c r="AD136" s="13"/>
    </row>
    <row r="137" spans="10:30" x14ac:dyDescent="0.25">
      <c r="J137" s="15"/>
      <c r="K137" s="13"/>
      <c r="L137" s="13"/>
      <c r="M137" s="13"/>
      <c r="N137" s="13"/>
      <c r="O137" s="13"/>
      <c r="P137" s="13"/>
      <c r="Q137" s="13"/>
      <c r="R137" s="13"/>
      <c r="S137" s="14"/>
      <c r="T137" s="13"/>
      <c r="U137" s="13"/>
      <c r="V137" s="13"/>
      <c r="W137" s="13"/>
      <c r="X137" s="13"/>
      <c r="Y137" s="13"/>
      <c r="Z137" s="13"/>
      <c r="AA137" s="13"/>
      <c r="AB137" s="14"/>
      <c r="AC137" s="13"/>
      <c r="AD137" s="13"/>
    </row>
    <row r="138" spans="10:30" x14ac:dyDescent="0.25">
      <c r="J138" s="15"/>
      <c r="K138" s="13"/>
      <c r="L138" s="13"/>
      <c r="M138" s="13"/>
      <c r="N138" s="13"/>
      <c r="O138" s="13"/>
      <c r="P138" s="13"/>
      <c r="Q138" s="13"/>
      <c r="R138" s="13"/>
      <c r="S138" s="14"/>
      <c r="T138" s="13"/>
      <c r="U138" s="13"/>
      <c r="V138" s="13"/>
      <c r="W138" s="13"/>
      <c r="X138" s="13"/>
      <c r="Y138" s="13"/>
      <c r="Z138" s="13"/>
      <c r="AA138" s="13"/>
      <c r="AB138" s="14"/>
      <c r="AC138" s="13"/>
      <c r="AD138" s="13"/>
    </row>
    <row r="139" spans="10:30" x14ac:dyDescent="0.25">
      <c r="J139" s="15"/>
      <c r="K139" s="13"/>
      <c r="L139" s="13"/>
      <c r="M139" s="13"/>
      <c r="N139" s="13"/>
      <c r="O139" s="13"/>
      <c r="P139" s="13"/>
      <c r="Q139" s="13"/>
      <c r="R139" s="13"/>
      <c r="S139" s="14"/>
      <c r="T139" s="13"/>
      <c r="U139" s="13"/>
      <c r="V139" s="13"/>
      <c r="W139" s="13"/>
      <c r="X139" s="13"/>
      <c r="Y139" s="13"/>
      <c r="Z139" s="13"/>
      <c r="AA139" s="13"/>
      <c r="AB139" s="14"/>
      <c r="AC139" s="13"/>
      <c r="AD139" s="13"/>
    </row>
    <row r="140" spans="10:30" x14ac:dyDescent="0.25">
      <c r="J140" s="15"/>
      <c r="K140" s="13"/>
      <c r="L140" s="13"/>
      <c r="M140" s="13"/>
      <c r="N140" s="13"/>
      <c r="O140" s="13"/>
      <c r="P140" s="13"/>
      <c r="Q140" s="13"/>
      <c r="R140" s="13"/>
      <c r="S140" s="14"/>
      <c r="T140" s="13"/>
      <c r="U140" s="13"/>
      <c r="V140" s="13"/>
      <c r="W140" s="13"/>
      <c r="X140" s="13"/>
      <c r="Y140" s="13"/>
      <c r="Z140" s="13"/>
      <c r="AA140" s="13"/>
      <c r="AB140" s="14"/>
      <c r="AC140" s="13"/>
      <c r="AD140" s="13"/>
    </row>
    <row r="141" spans="10:30" x14ac:dyDescent="0.25">
      <c r="J141" s="15"/>
      <c r="K141" s="13"/>
      <c r="L141" s="13"/>
      <c r="M141" s="13"/>
      <c r="N141" s="13"/>
      <c r="O141" s="13"/>
      <c r="P141" s="13"/>
      <c r="Q141" s="13"/>
      <c r="R141" s="13"/>
      <c r="S141" s="14"/>
      <c r="T141" s="13"/>
      <c r="U141" s="13"/>
      <c r="V141" s="13"/>
      <c r="W141" s="13"/>
      <c r="X141" s="13"/>
      <c r="Y141" s="13"/>
      <c r="Z141" s="13"/>
      <c r="AA141" s="13"/>
      <c r="AB141" s="14"/>
      <c r="AC141" s="13"/>
      <c r="AD141" s="13"/>
    </row>
    <row r="142" spans="10:30" x14ac:dyDescent="0.25">
      <c r="J142" s="15"/>
      <c r="K142" s="13"/>
      <c r="L142" s="13"/>
      <c r="M142" s="13"/>
      <c r="N142" s="13"/>
      <c r="O142" s="13"/>
      <c r="P142" s="13"/>
      <c r="Q142" s="13"/>
      <c r="R142" s="13"/>
      <c r="S142" s="14"/>
      <c r="T142" s="13"/>
      <c r="U142" s="13"/>
      <c r="V142" s="13"/>
      <c r="W142" s="13"/>
      <c r="X142" s="13"/>
      <c r="Y142" s="13"/>
      <c r="Z142" s="13"/>
      <c r="AA142" s="13"/>
      <c r="AB142" s="14"/>
      <c r="AC142" s="13"/>
      <c r="AD142" s="13"/>
    </row>
    <row r="143" spans="10:30" x14ac:dyDescent="0.25">
      <c r="J143" s="15"/>
      <c r="K143" s="13"/>
      <c r="L143" s="13"/>
      <c r="M143" s="13"/>
      <c r="N143" s="13"/>
      <c r="O143" s="13"/>
      <c r="P143" s="13"/>
      <c r="Q143" s="13"/>
      <c r="R143" s="13"/>
      <c r="S143" s="14"/>
      <c r="T143" s="13"/>
      <c r="U143" s="13"/>
      <c r="V143" s="13"/>
      <c r="W143" s="13"/>
      <c r="X143" s="13"/>
      <c r="Y143" s="13"/>
      <c r="Z143" s="13"/>
      <c r="AA143" s="13"/>
      <c r="AB143" s="14"/>
      <c r="AC143" s="13"/>
      <c r="AD143" s="13"/>
    </row>
    <row r="144" spans="10:30" x14ac:dyDescent="0.25">
      <c r="J144" s="15"/>
      <c r="K144" s="13"/>
      <c r="L144" s="13"/>
      <c r="M144" s="13"/>
      <c r="N144" s="13"/>
      <c r="O144" s="13"/>
      <c r="P144" s="13"/>
      <c r="Q144" s="13"/>
      <c r="R144" s="13"/>
      <c r="S144" s="14"/>
      <c r="T144" s="13"/>
      <c r="U144" s="13"/>
      <c r="V144" s="13"/>
      <c r="W144" s="13"/>
      <c r="X144" s="13"/>
      <c r="Y144" s="13"/>
      <c r="Z144" s="13"/>
      <c r="AA144" s="13"/>
      <c r="AB144" s="14"/>
      <c r="AC144" s="13"/>
      <c r="AD144" s="13"/>
    </row>
    <row r="145" spans="10:30" x14ac:dyDescent="0.25">
      <c r="J145" s="15"/>
      <c r="K145" s="13"/>
      <c r="L145" s="13"/>
      <c r="M145" s="13"/>
      <c r="N145" s="13"/>
      <c r="O145" s="13"/>
      <c r="P145" s="13"/>
      <c r="Q145" s="13"/>
      <c r="R145" s="13"/>
      <c r="S145" s="14"/>
      <c r="T145" s="13"/>
      <c r="U145" s="13"/>
      <c r="V145" s="13"/>
      <c r="W145" s="13"/>
      <c r="X145" s="13"/>
      <c r="Y145" s="13"/>
      <c r="Z145" s="13"/>
      <c r="AA145" s="13"/>
      <c r="AB145" s="14"/>
      <c r="AC145" s="13"/>
      <c r="AD145" s="13"/>
    </row>
    <row r="146" spans="10:30" x14ac:dyDescent="0.25">
      <c r="J146" s="15"/>
      <c r="K146" s="13"/>
      <c r="L146" s="13"/>
      <c r="M146" s="13"/>
      <c r="N146" s="13"/>
      <c r="O146" s="13"/>
      <c r="P146" s="13"/>
      <c r="Q146" s="13"/>
      <c r="R146" s="13"/>
      <c r="S146" s="14"/>
      <c r="T146" s="13"/>
      <c r="U146" s="13"/>
      <c r="V146" s="13"/>
      <c r="W146" s="13"/>
      <c r="X146" s="13"/>
      <c r="Y146" s="13"/>
      <c r="Z146" s="13"/>
      <c r="AA146" s="13"/>
      <c r="AB146" s="14"/>
      <c r="AC146" s="13"/>
      <c r="AD146" s="13"/>
    </row>
    <row r="147" spans="10:30" x14ac:dyDescent="0.25">
      <c r="J147" s="15"/>
      <c r="K147" s="13"/>
      <c r="L147" s="13"/>
      <c r="M147" s="13"/>
      <c r="N147" s="13"/>
      <c r="O147" s="13"/>
      <c r="P147" s="13"/>
      <c r="Q147" s="13"/>
      <c r="R147" s="13"/>
      <c r="S147" s="14"/>
      <c r="T147" s="13"/>
      <c r="U147" s="13"/>
      <c r="V147" s="13"/>
      <c r="W147" s="13"/>
      <c r="X147" s="13"/>
      <c r="Y147" s="13"/>
      <c r="Z147" s="13"/>
      <c r="AA147" s="13"/>
      <c r="AB147" s="14"/>
      <c r="AC147" s="13"/>
      <c r="AD147" s="13"/>
    </row>
    <row r="148" spans="10:30" x14ac:dyDescent="0.25">
      <c r="J148" s="15"/>
      <c r="K148" s="13"/>
      <c r="L148" s="13"/>
      <c r="M148" s="13"/>
      <c r="N148" s="13"/>
      <c r="O148" s="13"/>
      <c r="P148" s="13"/>
      <c r="Q148" s="13"/>
      <c r="R148" s="13"/>
      <c r="S148" s="14"/>
      <c r="T148" s="13"/>
      <c r="U148" s="13"/>
      <c r="V148" s="13"/>
      <c r="W148" s="13"/>
      <c r="X148" s="13"/>
      <c r="Y148" s="13"/>
      <c r="Z148" s="13"/>
      <c r="AA148" s="13"/>
      <c r="AB148" s="14"/>
      <c r="AC148" s="13"/>
      <c r="AD148" s="13"/>
    </row>
    <row r="149" spans="10:30" x14ac:dyDescent="0.25">
      <c r="J149" s="15"/>
      <c r="K149" s="13"/>
      <c r="L149" s="13"/>
      <c r="M149" s="13"/>
      <c r="N149" s="13"/>
      <c r="O149" s="13"/>
      <c r="P149" s="13"/>
      <c r="Q149" s="13"/>
      <c r="R149" s="13"/>
      <c r="S149" s="14"/>
      <c r="T149" s="13"/>
      <c r="U149" s="13"/>
      <c r="V149" s="13"/>
      <c r="W149" s="13"/>
      <c r="X149" s="13"/>
      <c r="Y149" s="13"/>
      <c r="Z149" s="13"/>
      <c r="AA149" s="13"/>
      <c r="AB149" s="14"/>
      <c r="AC149" s="13"/>
      <c r="AD149" s="13"/>
    </row>
    <row r="150" spans="10:30" x14ac:dyDescent="0.25">
      <c r="J150" s="15"/>
      <c r="K150" s="13"/>
      <c r="L150" s="13"/>
      <c r="M150" s="13"/>
      <c r="N150" s="13"/>
      <c r="O150" s="13"/>
      <c r="P150" s="13"/>
      <c r="Q150" s="13"/>
      <c r="R150" s="13"/>
      <c r="S150" s="14"/>
      <c r="T150" s="13"/>
      <c r="U150" s="13"/>
      <c r="V150" s="13"/>
      <c r="W150" s="13"/>
      <c r="X150" s="13"/>
      <c r="Y150" s="13"/>
      <c r="Z150" s="13"/>
      <c r="AA150" s="13"/>
      <c r="AB150" s="14"/>
      <c r="AC150" s="13"/>
      <c r="AD150" s="13"/>
    </row>
    <row r="151" spans="10:30" x14ac:dyDescent="0.25">
      <c r="J151" s="15"/>
      <c r="K151" s="13"/>
      <c r="L151" s="13"/>
      <c r="M151" s="13"/>
      <c r="N151" s="13"/>
      <c r="O151" s="13"/>
      <c r="P151" s="13"/>
      <c r="Q151" s="13"/>
      <c r="R151" s="13"/>
      <c r="S151" s="14"/>
      <c r="T151" s="13"/>
      <c r="U151" s="13"/>
      <c r="V151" s="13"/>
      <c r="W151" s="13"/>
      <c r="X151" s="13"/>
      <c r="Y151" s="13"/>
      <c r="Z151" s="13"/>
      <c r="AA151" s="13"/>
      <c r="AB151" s="14"/>
      <c r="AC151" s="13"/>
      <c r="AD151" s="13"/>
    </row>
    <row r="152" spans="10:30" x14ac:dyDescent="0.25">
      <c r="J152" s="15"/>
      <c r="K152" s="13"/>
      <c r="L152" s="13"/>
      <c r="M152" s="13"/>
      <c r="N152" s="13"/>
      <c r="O152" s="13"/>
      <c r="P152" s="13"/>
      <c r="Q152" s="13"/>
      <c r="R152" s="13"/>
      <c r="S152" s="14"/>
      <c r="T152" s="13"/>
      <c r="U152" s="13"/>
      <c r="V152" s="13"/>
      <c r="W152" s="13"/>
      <c r="X152" s="13"/>
      <c r="Y152" s="13"/>
      <c r="Z152" s="13"/>
      <c r="AA152" s="13"/>
      <c r="AB152" s="14"/>
      <c r="AC152" s="13"/>
      <c r="AD152" s="13"/>
    </row>
    <row r="153" spans="10:30" x14ac:dyDescent="0.25">
      <c r="J153" s="15"/>
      <c r="K153" s="13"/>
      <c r="L153" s="13"/>
      <c r="M153" s="13"/>
      <c r="N153" s="13"/>
      <c r="O153" s="13"/>
      <c r="P153" s="13"/>
      <c r="Q153" s="13"/>
      <c r="R153" s="13"/>
      <c r="S153" s="14"/>
      <c r="T153" s="13"/>
      <c r="U153" s="13"/>
      <c r="V153" s="13"/>
      <c r="W153" s="13"/>
      <c r="X153" s="13"/>
      <c r="Y153" s="13"/>
      <c r="Z153" s="13"/>
      <c r="AA153" s="13"/>
      <c r="AB153" s="14"/>
      <c r="AC153" s="13"/>
      <c r="AD153" s="13"/>
    </row>
    <row r="154" spans="10:30" x14ac:dyDescent="0.25">
      <c r="J154" s="15"/>
      <c r="K154" s="13"/>
      <c r="L154" s="13"/>
      <c r="M154" s="13"/>
      <c r="N154" s="13"/>
      <c r="O154" s="13"/>
      <c r="P154" s="13"/>
      <c r="Q154" s="13"/>
      <c r="R154" s="13"/>
      <c r="S154" s="14"/>
      <c r="T154" s="13"/>
      <c r="U154" s="13"/>
      <c r="V154" s="13"/>
      <c r="W154" s="13"/>
      <c r="X154" s="13"/>
      <c r="Y154" s="13"/>
      <c r="Z154" s="13"/>
      <c r="AA154" s="13"/>
      <c r="AB154" s="14"/>
      <c r="AC154" s="13"/>
      <c r="AD154" s="13"/>
    </row>
    <row r="155" spans="10:30" x14ac:dyDescent="0.25">
      <c r="J155" s="15"/>
      <c r="K155" s="13"/>
      <c r="L155" s="13"/>
      <c r="M155" s="13"/>
      <c r="N155" s="13"/>
      <c r="O155" s="13"/>
      <c r="P155" s="13"/>
      <c r="Q155" s="13"/>
      <c r="R155" s="13"/>
      <c r="S155" s="14"/>
      <c r="T155" s="13"/>
      <c r="U155" s="13"/>
      <c r="V155" s="13"/>
      <c r="W155" s="13"/>
      <c r="X155" s="13"/>
      <c r="Y155" s="13"/>
      <c r="Z155" s="13"/>
      <c r="AA155" s="13"/>
      <c r="AB155" s="14"/>
      <c r="AC155" s="13"/>
      <c r="AD155" s="13"/>
    </row>
    <row r="156" spans="10:30" x14ac:dyDescent="0.25">
      <c r="J156" s="15"/>
      <c r="K156" s="13"/>
      <c r="L156" s="13"/>
      <c r="M156" s="13"/>
      <c r="N156" s="13"/>
      <c r="O156" s="13"/>
      <c r="P156" s="13"/>
      <c r="Q156" s="13"/>
      <c r="R156" s="13"/>
      <c r="S156" s="14"/>
      <c r="T156" s="13"/>
      <c r="U156" s="13"/>
      <c r="V156" s="13"/>
      <c r="W156" s="13"/>
      <c r="X156" s="13"/>
      <c r="Y156" s="13"/>
      <c r="Z156" s="13"/>
      <c r="AA156" s="13"/>
      <c r="AB156" s="14"/>
      <c r="AC156" s="13"/>
      <c r="AD156" s="13"/>
    </row>
    <row r="157" spans="10:30" x14ac:dyDescent="0.25">
      <c r="J157" s="15"/>
      <c r="K157" s="13"/>
      <c r="L157" s="13"/>
      <c r="M157" s="13"/>
      <c r="N157" s="13"/>
      <c r="O157" s="13"/>
      <c r="P157" s="13"/>
      <c r="Q157" s="13"/>
      <c r="R157" s="13"/>
      <c r="S157" s="14"/>
      <c r="T157" s="13"/>
      <c r="U157" s="13"/>
      <c r="V157" s="13"/>
      <c r="W157" s="13"/>
      <c r="X157" s="13"/>
      <c r="Y157" s="13"/>
      <c r="Z157" s="13"/>
      <c r="AA157" s="13"/>
      <c r="AB157" s="14"/>
      <c r="AC157" s="13"/>
      <c r="AD157" s="13"/>
    </row>
    <row r="158" spans="10:30" x14ac:dyDescent="0.25">
      <c r="J158" s="15"/>
      <c r="K158" s="13"/>
      <c r="L158" s="13"/>
      <c r="M158" s="13"/>
      <c r="N158" s="13"/>
      <c r="O158" s="13"/>
      <c r="P158" s="13"/>
      <c r="Q158" s="13"/>
      <c r="R158" s="13"/>
      <c r="S158" s="14"/>
      <c r="T158" s="13"/>
      <c r="U158" s="13"/>
      <c r="V158" s="13"/>
      <c r="W158" s="13"/>
      <c r="X158" s="13"/>
      <c r="Y158" s="13"/>
      <c r="Z158" s="13"/>
      <c r="AA158" s="13"/>
      <c r="AB158" s="14"/>
      <c r="AC158" s="13"/>
      <c r="AD158" s="13"/>
    </row>
    <row r="159" spans="10:30" x14ac:dyDescent="0.25">
      <c r="J159" s="15"/>
      <c r="K159" s="13"/>
      <c r="L159" s="13"/>
      <c r="M159" s="13"/>
      <c r="N159" s="13"/>
      <c r="O159" s="13"/>
      <c r="P159" s="13"/>
      <c r="Q159" s="13"/>
      <c r="R159" s="13"/>
      <c r="S159" s="14"/>
      <c r="T159" s="13"/>
      <c r="U159" s="13"/>
      <c r="V159" s="13"/>
      <c r="W159" s="13"/>
      <c r="X159" s="13"/>
      <c r="Y159" s="13"/>
      <c r="Z159" s="13"/>
      <c r="AA159" s="13"/>
      <c r="AB159" s="14"/>
      <c r="AC159" s="13"/>
      <c r="AD159" s="13"/>
    </row>
    <row r="160" spans="10:30" x14ac:dyDescent="0.25">
      <c r="J160" s="15"/>
      <c r="K160" s="13"/>
      <c r="L160" s="13"/>
      <c r="M160" s="13"/>
      <c r="N160" s="13"/>
      <c r="O160" s="13"/>
      <c r="P160" s="13"/>
      <c r="Q160" s="13"/>
      <c r="R160" s="13"/>
      <c r="S160" s="14"/>
      <c r="T160" s="13"/>
      <c r="U160" s="13"/>
      <c r="V160" s="13"/>
      <c r="W160" s="13"/>
      <c r="X160" s="13"/>
      <c r="Y160" s="13"/>
      <c r="Z160" s="13"/>
      <c r="AA160" s="13"/>
      <c r="AB160" s="14"/>
      <c r="AC160" s="13"/>
      <c r="AD160" s="13"/>
    </row>
    <row r="161" spans="10:30" x14ac:dyDescent="0.25">
      <c r="J161" s="15"/>
      <c r="K161" s="13"/>
      <c r="L161" s="13"/>
      <c r="M161" s="13"/>
      <c r="N161" s="13"/>
      <c r="O161" s="13"/>
      <c r="P161" s="13"/>
      <c r="Q161" s="13"/>
      <c r="R161" s="13"/>
      <c r="S161" s="14"/>
      <c r="T161" s="13"/>
      <c r="U161" s="13"/>
      <c r="V161" s="13"/>
      <c r="W161" s="13"/>
      <c r="X161" s="13"/>
      <c r="Y161" s="13"/>
      <c r="Z161" s="13"/>
      <c r="AA161" s="13"/>
      <c r="AB161" s="14"/>
      <c r="AC161" s="13"/>
      <c r="AD161" s="13"/>
    </row>
    <row r="162" spans="10:30" x14ac:dyDescent="0.25">
      <c r="J162" s="15"/>
      <c r="K162" s="13"/>
      <c r="L162" s="13"/>
      <c r="M162" s="13"/>
      <c r="N162" s="13"/>
      <c r="O162" s="13"/>
      <c r="P162" s="13"/>
      <c r="Q162" s="13"/>
      <c r="R162" s="13"/>
      <c r="S162" s="14"/>
      <c r="T162" s="13"/>
      <c r="U162" s="13"/>
      <c r="V162" s="13"/>
      <c r="W162" s="13"/>
      <c r="X162" s="13"/>
      <c r="Y162" s="13"/>
      <c r="Z162" s="13"/>
      <c r="AA162" s="13"/>
      <c r="AB162" s="14"/>
      <c r="AC162" s="13"/>
      <c r="AD162" s="13"/>
    </row>
    <row r="163" spans="10:30" x14ac:dyDescent="0.25">
      <c r="J163" s="15"/>
      <c r="K163" s="13"/>
      <c r="L163" s="13"/>
      <c r="M163" s="13"/>
      <c r="N163" s="13"/>
      <c r="O163" s="13"/>
      <c r="P163" s="13"/>
      <c r="Q163" s="13"/>
      <c r="R163" s="13"/>
      <c r="S163" s="14"/>
      <c r="T163" s="13"/>
      <c r="U163" s="13"/>
      <c r="V163" s="13"/>
      <c r="W163" s="13"/>
      <c r="X163" s="13"/>
      <c r="Y163" s="13"/>
      <c r="Z163" s="13"/>
      <c r="AA163" s="13"/>
      <c r="AB163" s="14"/>
      <c r="AC163" s="13"/>
      <c r="AD163" s="13"/>
    </row>
    <row r="164" spans="10:30" x14ac:dyDescent="0.25">
      <c r="J164" s="15"/>
      <c r="K164" s="13"/>
      <c r="L164" s="13"/>
      <c r="M164" s="13"/>
      <c r="N164" s="13"/>
      <c r="O164" s="13"/>
      <c r="P164" s="13"/>
      <c r="Q164" s="13"/>
      <c r="R164" s="13"/>
      <c r="S164" s="14"/>
      <c r="T164" s="13"/>
      <c r="U164" s="13"/>
      <c r="V164" s="13"/>
      <c r="W164" s="13"/>
      <c r="X164" s="13"/>
      <c r="Y164" s="13"/>
      <c r="Z164" s="13"/>
      <c r="AA164" s="13"/>
      <c r="AB164" s="14"/>
      <c r="AC164" s="13"/>
      <c r="AD164" s="13"/>
    </row>
    <row r="165" spans="10:30" x14ac:dyDescent="0.25">
      <c r="J165" s="15"/>
      <c r="K165" s="13"/>
      <c r="L165" s="13"/>
      <c r="M165" s="13"/>
      <c r="N165" s="13"/>
      <c r="O165" s="13"/>
      <c r="P165" s="13"/>
      <c r="Q165" s="13"/>
      <c r="R165" s="13"/>
      <c r="S165" s="14"/>
      <c r="T165" s="13"/>
      <c r="U165" s="13"/>
      <c r="V165" s="13"/>
      <c r="W165" s="13"/>
      <c r="X165" s="13"/>
      <c r="Y165" s="13"/>
      <c r="Z165" s="13"/>
      <c r="AA165" s="13"/>
      <c r="AB165" s="14"/>
      <c r="AC165" s="13"/>
      <c r="AD165" s="13"/>
    </row>
    <row r="166" spans="10:30" x14ac:dyDescent="0.25">
      <c r="J166" s="15"/>
      <c r="K166" s="13"/>
      <c r="L166" s="13"/>
      <c r="M166" s="13"/>
      <c r="N166" s="13"/>
      <c r="O166" s="13"/>
      <c r="P166" s="13"/>
      <c r="Q166" s="13"/>
      <c r="R166" s="13"/>
      <c r="S166" s="14"/>
      <c r="T166" s="13"/>
      <c r="U166" s="13"/>
      <c r="V166" s="13"/>
      <c r="W166" s="13"/>
      <c r="X166" s="13"/>
      <c r="Y166" s="13"/>
      <c r="Z166" s="13"/>
      <c r="AA166" s="13"/>
      <c r="AB166" s="14"/>
      <c r="AC166" s="13"/>
      <c r="AD166" s="13"/>
    </row>
    <row r="167" spans="10:30" x14ac:dyDescent="0.25">
      <c r="J167" s="15"/>
      <c r="K167" s="13"/>
      <c r="L167" s="13"/>
      <c r="M167" s="13"/>
      <c r="N167" s="13"/>
      <c r="O167" s="13"/>
      <c r="P167" s="13"/>
      <c r="Q167" s="13"/>
      <c r="R167" s="13"/>
      <c r="S167" s="14"/>
      <c r="T167" s="13"/>
      <c r="U167" s="13"/>
      <c r="V167" s="13"/>
      <c r="W167" s="13"/>
      <c r="X167" s="13"/>
      <c r="Y167" s="13"/>
      <c r="Z167" s="13"/>
      <c r="AA167" s="13"/>
      <c r="AB167" s="14"/>
      <c r="AC167" s="13"/>
      <c r="AD167" s="13"/>
    </row>
    <row r="168" spans="10:30" x14ac:dyDescent="0.25">
      <c r="J168" s="15"/>
      <c r="K168" s="13"/>
      <c r="L168" s="13"/>
      <c r="M168" s="13"/>
      <c r="N168" s="13"/>
      <c r="O168" s="13"/>
      <c r="P168" s="13"/>
      <c r="Q168" s="13"/>
      <c r="R168" s="13"/>
      <c r="S168" s="14"/>
      <c r="T168" s="13"/>
      <c r="U168" s="13"/>
      <c r="V168" s="13"/>
      <c r="W168" s="13"/>
      <c r="X168" s="13"/>
      <c r="Y168" s="13"/>
      <c r="Z168" s="13"/>
      <c r="AA168" s="13"/>
      <c r="AB168" s="14"/>
      <c r="AC168" s="13"/>
      <c r="AD168" s="13"/>
    </row>
    <row r="169" spans="10:30" x14ac:dyDescent="0.25">
      <c r="J169" s="15"/>
      <c r="K169" s="13"/>
      <c r="L169" s="13"/>
      <c r="M169" s="13"/>
      <c r="N169" s="13"/>
      <c r="O169" s="13"/>
      <c r="P169" s="13"/>
      <c r="Q169" s="13"/>
      <c r="R169" s="13"/>
      <c r="S169" s="14"/>
      <c r="T169" s="13"/>
      <c r="U169" s="13"/>
      <c r="V169" s="13"/>
      <c r="W169" s="13"/>
      <c r="X169" s="13"/>
      <c r="Y169" s="13"/>
      <c r="Z169" s="13"/>
      <c r="AA169" s="13"/>
      <c r="AB169" s="14"/>
      <c r="AC169" s="13"/>
      <c r="AD169" s="13"/>
    </row>
    <row r="170" spans="10:30" x14ac:dyDescent="0.25">
      <c r="J170" s="15"/>
      <c r="K170" s="13"/>
      <c r="L170" s="13"/>
      <c r="M170" s="13"/>
      <c r="N170" s="13"/>
      <c r="O170" s="13"/>
      <c r="P170" s="13"/>
      <c r="Q170" s="13"/>
      <c r="R170" s="13"/>
      <c r="S170" s="14"/>
      <c r="T170" s="13"/>
      <c r="U170" s="13"/>
      <c r="V170" s="13"/>
      <c r="W170" s="13"/>
      <c r="X170" s="13"/>
      <c r="Y170" s="13"/>
      <c r="Z170" s="13"/>
      <c r="AA170" s="13"/>
      <c r="AB170" s="14"/>
      <c r="AC170" s="13"/>
      <c r="AD170" s="13"/>
    </row>
    <row r="171" spans="10:30" x14ac:dyDescent="0.25">
      <c r="J171" s="15"/>
      <c r="K171" s="13"/>
      <c r="L171" s="13"/>
      <c r="M171" s="13"/>
      <c r="N171" s="13"/>
      <c r="O171" s="13"/>
      <c r="P171" s="13"/>
      <c r="Q171" s="13"/>
      <c r="R171" s="13"/>
      <c r="S171" s="14"/>
      <c r="T171" s="13"/>
      <c r="U171" s="13"/>
      <c r="V171" s="13"/>
      <c r="W171" s="13"/>
      <c r="X171" s="13"/>
      <c r="Y171" s="13"/>
      <c r="Z171" s="13"/>
      <c r="AA171" s="13"/>
      <c r="AB171" s="14"/>
      <c r="AC171" s="13"/>
      <c r="AD171" s="13"/>
    </row>
    <row r="172" spans="10:30" x14ac:dyDescent="0.25">
      <c r="J172" s="15"/>
      <c r="K172" s="13"/>
      <c r="L172" s="13"/>
      <c r="M172" s="13"/>
      <c r="N172" s="13"/>
      <c r="O172" s="13"/>
      <c r="P172" s="13"/>
      <c r="Q172" s="13"/>
      <c r="R172" s="13"/>
      <c r="S172" s="14"/>
      <c r="T172" s="13"/>
      <c r="U172" s="13"/>
      <c r="V172" s="13"/>
      <c r="W172" s="13"/>
      <c r="X172" s="13"/>
      <c r="Y172" s="13"/>
      <c r="Z172" s="13"/>
      <c r="AA172" s="13"/>
      <c r="AB172" s="14"/>
      <c r="AC172" s="13"/>
      <c r="AD172" s="13"/>
    </row>
    <row r="173" spans="10:30" x14ac:dyDescent="0.25">
      <c r="J173" s="15"/>
      <c r="K173" s="13"/>
      <c r="L173" s="13"/>
      <c r="M173" s="13"/>
      <c r="N173" s="13"/>
      <c r="O173" s="13"/>
      <c r="P173" s="13"/>
      <c r="Q173" s="13"/>
      <c r="R173" s="13"/>
      <c r="S173" s="14"/>
      <c r="T173" s="13"/>
      <c r="U173" s="13"/>
      <c r="V173" s="13"/>
      <c r="W173" s="13"/>
      <c r="X173" s="13"/>
      <c r="Y173" s="13"/>
      <c r="Z173" s="13"/>
      <c r="AA173" s="13"/>
      <c r="AB173" s="14"/>
      <c r="AC173" s="13"/>
      <c r="AD173" s="13"/>
    </row>
    <row r="174" spans="10:30" x14ac:dyDescent="0.25">
      <c r="J174" s="15"/>
      <c r="K174" s="13"/>
      <c r="L174" s="13"/>
      <c r="M174" s="13"/>
      <c r="N174" s="13"/>
      <c r="O174" s="13"/>
      <c r="P174" s="13"/>
      <c r="Q174" s="13"/>
      <c r="R174" s="13"/>
      <c r="S174" s="14"/>
      <c r="T174" s="13"/>
      <c r="U174" s="13"/>
      <c r="V174" s="13"/>
      <c r="W174" s="13"/>
      <c r="X174" s="13"/>
      <c r="Y174" s="13"/>
      <c r="Z174" s="13"/>
      <c r="AA174" s="13"/>
      <c r="AB174" s="14"/>
      <c r="AC174" s="13"/>
      <c r="AD174" s="13"/>
    </row>
    <row r="175" spans="10:30" x14ac:dyDescent="0.25">
      <c r="J175" s="15"/>
      <c r="K175" s="13"/>
      <c r="L175" s="13"/>
      <c r="M175" s="13"/>
      <c r="N175" s="13"/>
      <c r="O175" s="13"/>
      <c r="P175" s="13"/>
      <c r="Q175" s="13"/>
      <c r="R175" s="13"/>
      <c r="S175" s="14"/>
      <c r="T175" s="13"/>
      <c r="U175" s="13"/>
      <c r="V175" s="13"/>
      <c r="W175" s="13"/>
      <c r="X175" s="13"/>
      <c r="Y175" s="13"/>
      <c r="Z175" s="13"/>
      <c r="AA175" s="13"/>
      <c r="AB175" s="14"/>
      <c r="AC175" s="13"/>
      <c r="AD175" s="13"/>
    </row>
    <row r="176" spans="10:30" x14ac:dyDescent="0.25">
      <c r="J176" s="15"/>
      <c r="K176" s="13"/>
      <c r="L176" s="13"/>
      <c r="M176" s="13"/>
      <c r="N176" s="13"/>
      <c r="O176" s="13"/>
      <c r="P176" s="13"/>
      <c r="Q176" s="13"/>
      <c r="R176" s="13"/>
      <c r="S176" s="14"/>
      <c r="T176" s="13"/>
      <c r="U176" s="13"/>
      <c r="V176" s="13"/>
      <c r="W176" s="13"/>
      <c r="X176" s="13"/>
      <c r="Y176" s="13"/>
      <c r="Z176" s="13"/>
      <c r="AA176" s="13"/>
      <c r="AB176" s="14"/>
      <c r="AC176" s="13"/>
      <c r="AD176" s="13"/>
    </row>
    <row r="177" spans="10:30" x14ac:dyDescent="0.25">
      <c r="J177" s="15"/>
      <c r="K177" s="13"/>
      <c r="L177" s="13"/>
      <c r="M177" s="13"/>
      <c r="N177" s="13"/>
      <c r="O177" s="13"/>
      <c r="P177" s="13"/>
      <c r="Q177" s="13"/>
      <c r="R177" s="13"/>
      <c r="S177" s="14"/>
      <c r="T177" s="13"/>
      <c r="U177" s="13"/>
      <c r="V177" s="13"/>
      <c r="W177" s="13"/>
      <c r="X177" s="13"/>
      <c r="Y177" s="13"/>
      <c r="Z177" s="13"/>
      <c r="AA177" s="13"/>
      <c r="AB177" s="14"/>
      <c r="AC177" s="13"/>
      <c r="AD177" s="13"/>
    </row>
    <row r="178" spans="10:30" x14ac:dyDescent="0.25">
      <c r="J178" s="15"/>
      <c r="K178" s="13"/>
      <c r="L178" s="13"/>
      <c r="M178" s="13"/>
      <c r="N178" s="13"/>
      <c r="O178" s="13"/>
      <c r="P178" s="13"/>
      <c r="Q178" s="13"/>
      <c r="R178" s="13"/>
      <c r="S178" s="14"/>
      <c r="T178" s="13"/>
      <c r="U178" s="13"/>
      <c r="V178" s="13"/>
      <c r="W178" s="13"/>
      <c r="X178" s="13"/>
      <c r="Y178" s="13"/>
      <c r="Z178" s="13"/>
      <c r="AA178" s="13"/>
      <c r="AB178" s="14"/>
      <c r="AC178" s="13"/>
      <c r="AD178" s="13"/>
    </row>
    <row r="179" spans="10:30" x14ac:dyDescent="0.25">
      <c r="J179" s="15"/>
      <c r="K179" s="13"/>
      <c r="L179" s="13"/>
      <c r="M179" s="13"/>
      <c r="N179" s="13"/>
      <c r="O179" s="13"/>
      <c r="P179" s="13"/>
      <c r="Q179" s="13"/>
      <c r="R179" s="13"/>
      <c r="S179" s="14"/>
      <c r="T179" s="13"/>
      <c r="U179" s="13"/>
      <c r="V179" s="13"/>
      <c r="W179" s="13"/>
      <c r="X179" s="13"/>
      <c r="Y179" s="13"/>
      <c r="Z179" s="13"/>
      <c r="AA179" s="13"/>
      <c r="AB179" s="14"/>
      <c r="AC179" s="13"/>
      <c r="AD179" s="13"/>
    </row>
    <row r="180" spans="10:30" x14ac:dyDescent="0.25">
      <c r="J180" s="15"/>
      <c r="K180" s="13"/>
      <c r="L180" s="13"/>
      <c r="M180" s="13"/>
      <c r="N180" s="13"/>
      <c r="O180" s="13"/>
      <c r="P180" s="13"/>
      <c r="Q180" s="13"/>
      <c r="R180" s="13"/>
      <c r="S180" s="14"/>
      <c r="T180" s="13"/>
      <c r="U180" s="13"/>
      <c r="V180" s="13"/>
      <c r="W180" s="13"/>
      <c r="X180" s="13"/>
      <c r="Y180" s="13"/>
      <c r="Z180" s="13"/>
      <c r="AA180" s="13"/>
      <c r="AB180" s="14"/>
      <c r="AC180" s="13"/>
      <c r="AD180" s="13"/>
    </row>
    <row r="181" spans="10:30" x14ac:dyDescent="0.25">
      <c r="J181" s="15"/>
      <c r="K181" s="13"/>
      <c r="L181" s="13"/>
      <c r="M181" s="13"/>
      <c r="N181" s="13"/>
      <c r="O181" s="13"/>
      <c r="P181" s="13"/>
      <c r="Q181" s="13"/>
      <c r="R181" s="13"/>
      <c r="S181" s="14"/>
      <c r="T181" s="13"/>
      <c r="U181" s="13"/>
      <c r="V181" s="13"/>
      <c r="W181" s="13"/>
      <c r="X181" s="13"/>
      <c r="Y181" s="13"/>
      <c r="Z181" s="13"/>
      <c r="AA181" s="13"/>
      <c r="AB181" s="14"/>
      <c r="AC181" s="13"/>
      <c r="AD181" s="13"/>
    </row>
    <row r="182" spans="10:30" x14ac:dyDescent="0.25">
      <c r="J182" s="15"/>
      <c r="K182" s="13"/>
      <c r="L182" s="13"/>
      <c r="M182" s="13"/>
      <c r="N182" s="13"/>
      <c r="O182" s="13"/>
      <c r="P182" s="13"/>
      <c r="Q182" s="13"/>
      <c r="R182" s="13"/>
      <c r="S182" s="14"/>
      <c r="T182" s="13"/>
      <c r="U182" s="13"/>
      <c r="V182" s="13"/>
      <c r="W182" s="13"/>
      <c r="X182" s="13"/>
      <c r="Y182" s="13"/>
      <c r="Z182" s="13"/>
      <c r="AA182" s="13"/>
      <c r="AB182" s="14"/>
      <c r="AC182" s="13"/>
      <c r="AD182" s="13"/>
    </row>
    <row r="183" spans="10:30" x14ac:dyDescent="0.25">
      <c r="J183" s="15"/>
      <c r="K183" s="13"/>
      <c r="L183" s="13"/>
      <c r="M183" s="13"/>
      <c r="N183" s="13"/>
      <c r="O183" s="13"/>
      <c r="P183" s="13"/>
      <c r="Q183" s="13"/>
      <c r="R183" s="13"/>
      <c r="S183" s="14"/>
      <c r="T183" s="13"/>
      <c r="U183" s="13"/>
      <c r="V183" s="13"/>
      <c r="W183" s="13"/>
      <c r="X183" s="13"/>
      <c r="Y183" s="13"/>
      <c r="Z183" s="13"/>
      <c r="AA183" s="13"/>
      <c r="AB183" s="14"/>
      <c r="AC183" s="13"/>
      <c r="AD183" s="13"/>
    </row>
    <row r="184" spans="10:30" x14ac:dyDescent="0.25">
      <c r="J184" s="15"/>
      <c r="K184" s="13"/>
      <c r="L184" s="13"/>
      <c r="M184" s="13"/>
      <c r="N184" s="13"/>
      <c r="O184" s="13"/>
      <c r="P184" s="13"/>
      <c r="Q184" s="13"/>
      <c r="R184" s="13"/>
      <c r="S184" s="14"/>
      <c r="T184" s="13"/>
      <c r="U184" s="13"/>
      <c r="V184" s="13"/>
      <c r="W184" s="13"/>
      <c r="X184" s="13"/>
      <c r="Y184" s="13"/>
      <c r="Z184" s="13"/>
      <c r="AA184" s="13"/>
      <c r="AB184" s="14"/>
      <c r="AC184" s="13"/>
      <c r="AD184" s="13"/>
    </row>
    <row r="185" spans="10:30" x14ac:dyDescent="0.25">
      <c r="J185" s="15"/>
      <c r="K185" s="13"/>
      <c r="L185" s="13"/>
      <c r="M185" s="13"/>
      <c r="N185" s="13"/>
      <c r="O185" s="13"/>
      <c r="P185" s="13"/>
      <c r="Q185" s="13"/>
      <c r="R185" s="13"/>
      <c r="S185" s="14"/>
      <c r="T185" s="13"/>
      <c r="U185" s="13"/>
      <c r="V185" s="13"/>
      <c r="W185" s="13"/>
      <c r="X185" s="13"/>
      <c r="Y185" s="13"/>
      <c r="Z185" s="13"/>
      <c r="AA185" s="13"/>
      <c r="AB185" s="14"/>
      <c r="AC185" s="13"/>
      <c r="AD185" s="13"/>
    </row>
    <row r="186" spans="10:30" x14ac:dyDescent="0.25">
      <c r="J186" s="15"/>
      <c r="K186" s="13"/>
      <c r="L186" s="13"/>
      <c r="M186" s="13"/>
      <c r="N186" s="13"/>
      <c r="O186" s="13"/>
      <c r="P186" s="13"/>
      <c r="Q186" s="13"/>
      <c r="R186" s="13"/>
      <c r="S186" s="14"/>
      <c r="T186" s="13"/>
      <c r="U186" s="13"/>
      <c r="V186" s="13"/>
      <c r="W186" s="13"/>
      <c r="X186" s="13"/>
      <c r="Y186" s="13"/>
      <c r="Z186" s="13"/>
      <c r="AA186" s="13"/>
      <c r="AB186" s="14"/>
      <c r="AC186" s="13"/>
      <c r="AD186" s="13"/>
    </row>
    <row r="187" spans="10:30" x14ac:dyDescent="0.25">
      <c r="J187" s="15"/>
      <c r="K187" s="13"/>
      <c r="L187" s="13"/>
      <c r="M187" s="13"/>
      <c r="N187" s="13"/>
      <c r="O187" s="13"/>
      <c r="P187" s="13"/>
      <c r="Q187" s="13"/>
      <c r="R187" s="13"/>
      <c r="S187" s="14"/>
      <c r="T187" s="13"/>
      <c r="U187" s="13"/>
      <c r="V187" s="13"/>
      <c r="W187" s="13"/>
      <c r="X187" s="13"/>
      <c r="Y187" s="13"/>
      <c r="Z187" s="13"/>
      <c r="AA187" s="13"/>
      <c r="AB187" s="14"/>
      <c r="AC187" s="13"/>
      <c r="AD187" s="13"/>
    </row>
    <row r="188" spans="10:30" x14ac:dyDescent="0.25">
      <c r="J188" s="15"/>
      <c r="K188" s="13"/>
      <c r="L188" s="13"/>
      <c r="M188" s="13"/>
      <c r="N188" s="13"/>
      <c r="O188" s="13"/>
      <c r="P188" s="13"/>
      <c r="Q188" s="13"/>
      <c r="R188" s="13"/>
      <c r="S188" s="14"/>
      <c r="T188" s="13"/>
      <c r="U188" s="13"/>
      <c r="V188" s="13"/>
      <c r="W188" s="13"/>
      <c r="X188" s="13"/>
      <c r="Y188" s="13"/>
      <c r="Z188" s="13"/>
      <c r="AA188" s="13"/>
      <c r="AB188" s="14"/>
      <c r="AC188" s="13"/>
      <c r="AD188" s="13"/>
    </row>
    <row r="189" spans="10:30" x14ac:dyDescent="0.25">
      <c r="J189" s="15"/>
      <c r="K189" s="13"/>
      <c r="L189" s="13"/>
      <c r="M189" s="13"/>
      <c r="N189" s="13"/>
      <c r="O189" s="13"/>
      <c r="P189" s="13"/>
      <c r="Q189" s="13"/>
      <c r="R189" s="13"/>
      <c r="S189" s="14"/>
      <c r="T189" s="13"/>
      <c r="U189" s="13"/>
      <c r="V189" s="13"/>
      <c r="W189" s="13"/>
      <c r="X189" s="13"/>
      <c r="Y189" s="13"/>
      <c r="Z189" s="13"/>
      <c r="AA189" s="13"/>
      <c r="AB189" s="14"/>
      <c r="AC189" s="13"/>
      <c r="AD189" s="13"/>
    </row>
    <row r="190" spans="10:30" x14ac:dyDescent="0.25">
      <c r="J190" s="15"/>
      <c r="K190" s="13"/>
      <c r="L190" s="13"/>
      <c r="M190" s="13"/>
      <c r="N190" s="13"/>
      <c r="O190" s="13"/>
      <c r="P190" s="13"/>
      <c r="Q190" s="13"/>
      <c r="R190" s="13"/>
      <c r="S190" s="14"/>
      <c r="T190" s="13"/>
      <c r="U190" s="13"/>
      <c r="V190" s="13"/>
      <c r="W190" s="13"/>
      <c r="X190" s="13"/>
      <c r="Y190" s="13"/>
      <c r="Z190" s="13"/>
      <c r="AA190" s="13"/>
      <c r="AB190" s="14"/>
      <c r="AC190" s="13"/>
      <c r="AD190" s="13"/>
    </row>
    <row r="191" spans="10:30" x14ac:dyDescent="0.25">
      <c r="J191" s="15"/>
      <c r="K191" s="13"/>
      <c r="L191" s="13"/>
      <c r="M191" s="13"/>
      <c r="N191" s="13"/>
      <c r="O191" s="13"/>
      <c r="P191" s="13"/>
      <c r="Q191" s="13"/>
      <c r="R191" s="13"/>
      <c r="S191" s="14"/>
      <c r="T191" s="13"/>
      <c r="U191" s="13"/>
      <c r="V191" s="13"/>
      <c r="W191" s="13"/>
      <c r="X191" s="13"/>
      <c r="Y191" s="13"/>
      <c r="Z191" s="13"/>
      <c r="AA191" s="13"/>
      <c r="AB191" s="14"/>
      <c r="AC191" s="13"/>
      <c r="AD191" s="13"/>
    </row>
    <row r="192" spans="10:30" x14ac:dyDescent="0.25">
      <c r="J192" s="15"/>
      <c r="K192" s="13"/>
      <c r="L192" s="13"/>
      <c r="M192" s="13"/>
      <c r="N192" s="13"/>
      <c r="O192" s="13"/>
      <c r="P192" s="13"/>
      <c r="Q192" s="13"/>
      <c r="R192" s="13"/>
      <c r="S192" s="14"/>
      <c r="T192" s="13"/>
      <c r="U192" s="13"/>
      <c r="V192" s="13"/>
      <c r="W192" s="13"/>
      <c r="X192" s="13"/>
      <c r="Y192" s="13"/>
      <c r="Z192" s="13"/>
      <c r="AA192" s="13"/>
      <c r="AB192" s="14"/>
      <c r="AC192" s="13"/>
      <c r="AD192" s="13"/>
    </row>
    <row r="193" spans="10:30" x14ac:dyDescent="0.25">
      <c r="J193" s="15"/>
      <c r="K193" s="13"/>
      <c r="L193" s="13"/>
      <c r="M193" s="13"/>
      <c r="N193" s="13"/>
      <c r="O193" s="13"/>
      <c r="P193" s="13"/>
      <c r="Q193" s="13"/>
      <c r="R193" s="13"/>
      <c r="S193" s="14"/>
      <c r="T193" s="13"/>
      <c r="U193" s="13"/>
      <c r="V193" s="13"/>
      <c r="W193" s="13"/>
      <c r="X193" s="13"/>
      <c r="Y193" s="13"/>
      <c r="Z193" s="13"/>
      <c r="AA193" s="13"/>
      <c r="AB193" s="14"/>
      <c r="AC193" s="13"/>
      <c r="AD193" s="13"/>
    </row>
    <row r="194" spans="10:30" x14ac:dyDescent="0.25">
      <c r="J194" s="15"/>
      <c r="K194" s="13"/>
      <c r="L194" s="13"/>
      <c r="M194" s="13"/>
      <c r="N194" s="13"/>
      <c r="O194" s="13"/>
      <c r="P194" s="13"/>
      <c r="Q194" s="13"/>
      <c r="R194" s="13"/>
      <c r="S194" s="14"/>
      <c r="T194" s="13"/>
      <c r="U194" s="13"/>
      <c r="V194" s="13"/>
      <c r="W194" s="13"/>
      <c r="X194" s="13"/>
      <c r="Y194" s="13"/>
      <c r="Z194" s="13"/>
      <c r="AA194" s="13"/>
      <c r="AB194" s="14"/>
      <c r="AC194" s="13"/>
      <c r="AD194" s="13"/>
    </row>
    <row r="195" spans="10:30" x14ac:dyDescent="0.25">
      <c r="J195" s="15"/>
      <c r="K195" s="13"/>
      <c r="L195" s="13"/>
      <c r="M195" s="13"/>
      <c r="N195" s="13"/>
      <c r="O195" s="13"/>
      <c r="P195" s="13"/>
      <c r="Q195" s="13"/>
      <c r="R195" s="13"/>
      <c r="S195" s="14"/>
      <c r="T195" s="13"/>
      <c r="U195" s="13"/>
      <c r="V195" s="13"/>
      <c r="W195" s="13"/>
      <c r="X195" s="13"/>
      <c r="Y195" s="13"/>
      <c r="Z195" s="13"/>
      <c r="AA195" s="13"/>
      <c r="AB195" s="14"/>
      <c r="AC195" s="13"/>
      <c r="AD195" s="13"/>
    </row>
    <row r="196" spans="10:30" x14ac:dyDescent="0.25">
      <c r="J196" s="15"/>
      <c r="K196" s="13"/>
      <c r="L196" s="13"/>
      <c r="M196" s="13"/>
      <c r="N196" s="13"/>
      <c r="O196" s="13"/>
      <c r="P196" s="13"/>
      <c r="Q196" s="13"/>
      <c r="R196" s="13"/>
      <c r="S196" s="14"/>
      <c r="T196" s="13"/>
      <c r="U196" s="13"/>
      <c r="V196" s="13"/>
      <c r="W196" s="13"/>
      <c r="X196" s="13"/>
      <c r="Y196" s="13"/>
      <c r="Z196" s="13"/>
      <c r="AA196" s="13"/>
      <c r="AB196" s="14"/>
      <c r="AC196" s="13"/>
      <c r="AD196" s="13"/>
    </row>
    <row r="197" spans="10:30" x14ac:dyDescent="0.25">
      <c r="J197" s="15"/>
      <c r="K197" s="13"/>
      <c r="L197" s="13"/>
      <c r="M197" s="13"/>
      <c r="N197" s="13"/>
      <c r="O197" s="13"/>
      <c r="P197" s="13"/>
      <c r="Q197" s="13"/>
      <c r="R197" s="13"/>
      <c r="S197" s="14"/>
      <c r="T197" s="13"/>
      <c r="U197" s="13"/>
      <c r="V197" s="13"/>
      <c r="W197" s="13"/>
      <c r="X197" s="13"/>
      <c r="Y197" s="13"/>
      <c r="Z197" s="13"/>
      <c r="AA197" s="13"/>
      <c r="AB197" s="14"/>
      <c r="AC197" s="13"/>
      <c r="AD197" s="13"/>
    </row>
    <row r="198" spans="10:30" x14ac:dyDescent="0.25">
      <c r="J198" s="15"/>
      <c r="K198" s="13"/>
      <c r="L198" s="13"/>
      <c r="M198" s="13"/>
      <c r="N198" s="13"/>
      <c r="O198" s="13"/>
      <c r="P198" s="13"/>
      <c r="Q198" s="13"/>
      <c r="R198" s="13"/>
      <c r="S198" s="14"/>
      <c r="T198" s="13"/>
      <c r="U198" s="13"/>
      <c r="V198" s="13"/>
      <c r="W198" s="13"/>
      <c r="X198" s="13"/>
      <c r="Y198" s="13"/>
      <c r="Z198" s="13"/>
      <c r="AA198" s="13"/>
      <c r="AB198" s="14"/>
      <c r="AC198" s="13"/>
      <c r="AD198" s="13"/>
    </row>
    <row r="199" spans="10:30" x14ac:dyDescent="0.25">
      <c r="J199" s="15"/>
      <c r="K199" s="13"/>
      <c r="L199" s="13"/>
      <c r="M199" s="13"/>
      <c r="N199" s="13"/>
      <c r="O199" s="13"/>
      <c r="P199" s="13"/>
      <c r="Q199" s="13"/>
      <c r="R199" s="13"/>
      <c r="S199" s="14"/>
      <c r="T199" s="13"/>
      <c r="U199" s="13"/>
      <c r="V199" s="13"/>
      <c r="W199" s="13"/>
      <c r="X199" s="13"/>
      <c r="Y199" s="13"/>
      <c r="Z199" s="13"/>
      <c r="AA199" s="13"/>
      <c r="AB199" s="14"/>
      <c r="AC199" s="13"/>
      <c r="AD199" s="13"/>
    </row>
    <row r="200" spans="10:30" x14ac:dyDescent="0.25">
      <c r="J200" s="15"/>
      <c r="K200" s="13"/>
      <c r="L200" s="13"/>
      <c r="M200" s="13"/>
      <c r="N200" s="13"/>
      <c r="O200" s="13"/>
      <c r="P200" s="13"/>
      <c r="Q200" s="13"/>
      <c r="R200" s="13"/>
      <c r="S200" s="14"/>
      <c r="T200" s="13"/>
      <c r="U200" s="13"/>
      <c r="V200" s="13"/>
      <c r="W200" s="13"/>
      <c r="X200" s="13"/>
      <c r="Y200" s="13"/>
      <c r="Z200" s="13"/>
      <c r="AA200" s="13"/>
      <c r="AB200" s="14"/>
      <c r="AC200" s="13"/>
      <c r="AD200" s="13"/>
    </row>
    <row r="201" spans="10:30" x14ac:dyDescent="0.25">
      <c r="J201" s="15"/>
      <c r="K201" s="13"/>
      <c r="L201" s="13"/>
      <c r="M201" s="13"/>
      <c r="N201" s="13"/>
      <c r="O201" s="13"/>
      <c r="P201" s="13"/>
      <c r="Q201" s="13"/>
      <c r="R201" s="13"/>
      <c r="S201" s="14"/>
      <c r="T201" s="13"/>
      <c r="U201" s="13"/>
      <c r="V201" s="13"/>
      <c r="W201" s="13"/>
      <c r="X201" s="13"/>
      <c r="Y201" s="13"/>
      <c r="Z201" s="13"/>
      <c r="AA201" s="13"/>
      <c r="AB201" s="14"/>
      <c r="AC201" s="13"/>
      <c r="AD201" s="13"/>
    </row>
    <row r="202" spans="10:30" x14ac:dyDescent="0.25">
      <c r="J202" s="15"/>
      <c r="K202" s="13"/>
      <c r="L202" s="13"/>
      <c r="M202" s="13"/>
      <c r="N202" s="13"/>
      <c r="O202" s="13"/>
      <c r="P202" s="13"/>
      <c r="Q202" s="13"/>
      <c r="R202" s="13"/>
      <c r="S202" s="14"/>
      <c r="T202" s="13"/>
      <c r="U202" s="13"/>
      <c r="V202" s="13"/>
      <c r="W202" s="13"/>
      <c r="X202" s="13"/>
      <c r="Y202" s="13"/>
      <c r="Z202" s="13"/>
      <c r="AA202" s="13"/>
      <c r="AB202" s="14"/>
      <c r="AC202" s="13"/>
      <c r="AD202" s="13"/>
    </row>
    <row r="203" spans="10:30" x14ac:dyDescent="0.25">
      <c r="J203" s="15"/>
      <c r="K203" s="13"/>
      <c r="L203" s="13"/>
      <c r="M203" s="13"/>
      <c r="N203" s="13"/>
      <c r="O203" s="13"/>
      <c r="P203" s="13"/>
      <c r="Q203" s="13"/>
      <c r="R203" s="13"/>
      <c r="S203" s="14"/>
      <c r="T203" s="13"/>
      <c r="U203" s="13"/>
      <c r="V203" s="13"/>
      <c r="W203" s="13"/>
      <c r="X203" s="13"/>
      <c r="Y203" s="13"/>
      <c r="Z203" s="13"/>
      <c r="AA203" s="13"/>
      <c r="AB203" s="14"/>
      <c r="AC203" s="13"/>
      <c r="AD203" s="13"/>
    </row>
    <row r="204" spans="10:30" x14ac:dyDescent="0.25">
      <c r="J204" s="15"/>
      <c r="K204" s="13"/>
      <c r="L204" s="13"/>
      <c r="M204" s="13"/>
      <c r="N204" s="13"/>
      <c r="O204" s="13"/>
      <c r="P204" s="13"/>
      <c r="Q204" s="13"/>
      <c r="R204" s="13"/>
      <c r="S204" s="14"/>
      <c r="T204" s="13"/>
      <c r="U204" s="13"/>
      <c r="V204" s="13"/>
      <c r="W204" s="13"/>
      <c r="X204" s="13"/>
      <c r="Y204" s="13"/>
      <c r="Z204" s="13"/>
      <c r="AA204" s="13"/>
      <c r="AB204" s="14"/>
      <c r="AC204" s="13"/>
      <c r="AD204" s="13"/>
    </row>
    <row r="205" spans="10:30" x14ac:dyDescent="0.25">
      <c r="J205" s="15"/>
      <c r="K205" s="13"/>
      <c r="L205" s="13"/>
      <c r="M205" s="13"/>
      <c r="N205" s="13"/>
      <c r="O205" s="13"/>
      <c r="P205" s="13"/>
      <c r="Q205" s="13"/>
      <c r="R205" s="13"/>
      <c r="S205" s="14"/>
      <c r="T205" s="13"/>
      <c r="U205" s="13"/>
      <c r="V205" s="13"/>
      <c r="W205" s="13"/>
      <c r="X205" s="13"/>
      <c r="Y205" s="13"/>
      <c r="Z205" s="13"/>
      <c r="AA205" s="13"/>
      <c r="AB205" s="14"/>
      <c r="AC205" s="13"/>
      <c r="AD205" s="13"/>
    </row>
    <row r="206" spans="10:30" x14ac:dyDescent="0.25">
      <c r="J206" s="15"/>
      <c r="K206" s="13"/>
      <c r="L206" s="13"/>
      <c r="M206" s="13"/>
      <c r="N206" s="13"/>
      <c r="O206" s="13"/>
      <c r="P206" s="13"/>
      <c r="Q206" s="13"/>
      <c r="R206" s="13"/>
      <c r="S206" s="14"/>
      <c r="T206" s="13"/>
      <c r="U206" s="13"/>
      <c r="V206" s="13"/>
      <c r="W206" s="13"/>
      <c r="X206" s="13"/>
      <c r="Y206" s="13"/>
      <c r="Z206" s="13"/>
      <c r="AA206" s="13"/>
      <c r="AB206" s="14"/>
      <c r="AC206" s="13"/>
      <c r="AD206" s="13"/>
    </row>
    <row r="207" spans="10:30" x14ac:dyDescent="0.25">
      <c r="J207" s="15"/>
      <c r="K207" s="13"/>
      <c r="L207" s="13"/>
      <c r="M207" s="13"/>
      <c r="N207" s="13"/>
      <c r="O207" s="13"/>
      <c r="P207" s="13"/>
      <c r="Q207" s="13"/>
      <c r="R207" s="13"/>
      <c r="S207" s="14"/>
      <c r="T207" s="13"/>
      <c r="U207" s="13"/>
      <c r="V207" s="13"/>
      <c r="W207" s="13"/>
      <c r="X207" s="13"/>
      <c r="Y207" s="13"/>
      <c r="Z207" s="13"/>
      <c r="AA207" s="13"/>
      <c r="AB207" s="14"/>
      <c r="AC207" s="13"/>
      <c r="AD207" s="13"/>
    </row>
    <row r="208" spans="10:30" x14ac:dyDescent="0.25">
      <c r="J208" s="15"/>
      <c r="K208" s="13"/>
      <c r="L208" s="13"/>
      <c r="M208" s="13"/>
      <c r="N208" s="13"/>
      <c r="O208" s="13"/>
      <c r="P208" s="13"/>
      <c r="Q208" s="13"/>
      <c r="R208" s="13"/>
      <c r="S208" s="14"/>
      <c r="T208" s="13"/>
      <c r="U208" s="13"/>
      <c r="V208" s="13"/>
      <c r="W208" s="13"/>
      <c r="X208" s="13"/>
      <c r="Y208" s="13"/>
      <c r="Z208" s="13"/>
      <c r="AA208" s="13"/>
      <c r="AB208" s="14"/>
      <c r="AC208" s="13"/>
      <c r="AD208" s="13"/>
    </row>
    <row r="209" spans="10:30" x14ac:dyDescent="0.25">
      <c r="J209" s="15"/>
      <c r="K209" s="13"/>
      <c r="L209" s="13"/>
      <c r="M209" s="13"/>
      <c r="N209" s="13"/>
      <c r="O209" s="13"/>
      <c r="P209" s="13"/>
      <c r="Q209" s="13"/>
      <c r="R209" s="13"/>
      <c r="S209" s="14"/>
      <c r="T209" s="13"/>
      <c r="U209" s="13"/>
      <c r="V209" s="13"/>
      <c r="W209" s="13"/>
      <c r="X209" s="13"/>
      <c r="Y209" s="13"/>
      <c r="Z209" s="13"/>
      <c r="AA209" s="13"/>
      <c r="AB209" s="14"/>
      <c r="AC209" s="13"/>
      <c r="AD209" s="13"/>
    </row>
    <row r="210" spans="10:30" x14ac:dyDescent="0.25">
      <c r="J210" s="15"/>
      <c r="K210" s="13"/>
      <c r="L210" s="13"/>
      <c r="M210" s="13"/>
      <c r="N210" s="13"/>
      <c r="O210" s="13"/>
      <c r="P210" s="13"/>
      <c r="Q210" s="13"/>
      <c r="R210" s="13"/>
      <c r="S210" s="14"/>
      <c r="T210" s="13"/>
      <c r="U210" s="13"/>
      <c r="V210" s="13"/>
      <c r="W210" s="13"/>
      <c r="X210" s="13"/>
      <c r="Y210" s="13"/>
      <c r="Z210" s="13"/>
      <c r="AA210" s="13"/>
      <c r="AB210" s="14"/>
      <c r="AC210" s="13"/>
      <c r="AD210" s="13"/>
    </row>
    <row r="211" spans="10:30" x14ac:dyDescent="0.25">
      <c r="J211" s="15"/>
      <c r="K211" s="13"/>
      <c r="L211" s="13"/>
      <c r="M211" s="13"/>
      <c r="N211" s="13"/>
      <c r="O211" s="13"/>
      <c r="P211" s="13"/>
      <c r="Q211" s="13"/>
      <c r="R211" s="13"/>
      <c r="S211" s="14"/>
      <c r="T211" s="13"/>
      <c r="U211" s="13"/>
      <c r="V211" s="13"/>
      <c r="W211" s="13"/>
      <c r="X211" s="13"/>
      <c r="Y211" s="13"/>
      <c r="Z211" s="13"/>
      <c r="AA211" s="13"/>
      <c r="AB211" s="14"/>
      <c r="AC211" s="13"/>
      <c r="AD211" s="13"/>
    </row>
    <row r="212" spans="10:30" x14ac:dyDescent="0.25">
      <c r="J212" s="15"/>
      <c r="K212" s="13"/>
      <c r="L212" s="13"/>
      <c r="M212" s="13"/>
      <c r="N212" s="13"/>
      <c r="O212" s="13"/>
      <c r="P212" s="13"/>
      <c r="Q212" s="13"/>
      <c r="R212" s="13"/>
      <c r="S212" s="14"/>
      <c r="T212" s="13"/>
      <c r="U212" s="13"/>
      <c r="V212" s="13"/>
      <c r="W212" s="13"/>
      <c r="X212" s="13"/>
      <c r="Y212" s="13"/>
      <c r="Z212" s="13"/>
      <c r="AA212" s="13"/>
      <c r="AB212" s="14"/>
      <c r="AC212" s="13"/>
      <c r="AD212" s="13"/>
    </row>
    <row r="213" spans="10:30" x14ac:dyDescent="0.25">
      <c r="J213" s="15"/>
      <c r="K213" s="13"/>
      <c r="L213" s="13"/>
      <c r="M213" s="13"/>
      <c r="N213" s="13"/>
      <c r="O213" s="13"/>
      <c r="P213" s="13"/>
      <c r="Q213" s="13"/>
      <c r="R213" s="13"/>
      <c r="S213" s="14"/>
      <c r="T213" s="13"/>
      <c r="U213" s="13"/>
      <c r="V213" s="13"/>
      <c r="W213" s="13"/>
      <c r="X213" s="13"/>
      <c r="Y213" s="13"/>
      <c r="Z213" s="13"/>
      <c r="AA213" s="13"/>
      <c r="AB213" s="14"/>
      <c r="AC213" s="13"/>
      <c r="AD213" s="13"/>
    </row>
    <row r="214" spans="10:30" x14ac:dyDescent="0.25">
      <c r="J214" s="15"/>
      <c r="K214" s="13"/>
      <c r="L214" s="13"/>
      <c r="M214" s="13"/>
      <c r="N214" s="13"/>
      <c r="O214" s="13"/>
      <c r="P214" s="13"/>
      <c r="Q214" s="13"/>
      <c r="R214" s="13"/>
      <c r="S214" s="14"/>
      <c r="T214" s="13"/>
      <c r="U214" s="13"/>
      <c r="V214" s="13"/>
      <c r="W214" s="13"/>
      <c r="X214" s="13"/>
      <c r="Y214" s="13"/>
      <c r="Z214" s="13"/>
      <c r="AA214" s="13"/>
      <c r="AB214" s="14"/>
      <c r="AC214" s="13"/>
      <c r="AD214" s="13"/>
    </row>
    <row r="215" spans="10:30" x14ac:dyDescent="0.25">
      <c r="J215" s="15"/>
      <c r="K215" s="13"/>
      <c r="L215" s="13"/>
      <c r="M215" s="13"/>
      <c r="N215" s="13"/>
      <c r="O215" s="13"/>
      <c r="P215" s="13"/>
      <c r="Q215" s="13"/>
      <c r="R215" s="13"/>
      <c r="S215" s="14"/>
      <c r="T215" s="13"/>
      <c r="U215" s="13"/>
      <c r="V215" s="13"/>
      <c r="W215" s="13"/>
      <c r="X215" s="13"/>
      <c r="Y215" s="13"/>
      <c r="Z215" s="13"/>
      <c r="AA215" s="13"/>
      <c r="AB215" s="14"/>
      <c r="AC215" s="13"/>
      <c r="AD215" s="13"/>
    </row>
    <row r="216" spans="10:30" x14ac:dyDescent="0.25">
      <c r="J216" s="15"/>
      <c r="K216" s="13"/>
      <c r="L216" s="13"/>
      <c r="M216" s="13"/>
      <c r="N216" s="13"/>
      <c r="O216" s="13"/>
      <c r="P216" s="13"/>
      <c r="Q216" s="13"/>
      <c r="R216" s="13"/>
      <c r="S216" s="14"/>
      <c r="T216" s="13"/>
      <c r="U216" s="13"/>
      <c r="V216" s="13"/>
      <c r="W216" s="13"/>
      <c r="X216" s="13"/>
      <c r="Y216" s="13"/>
      <c r="Z216" s="13"/>
      <c r="AA216" s="13"/>
      <c r="AB216" s="14"/>
      <c r="AC216" s="13"/>
      <c r="AD216" s="13"/>
    </row>
    <row r="217" spans="10:30" x14ac:dyDescent="0.25">
      <c r="J217" s="15"/>
      <c r="K217" s="13"/>
      <c r="L217" s="13"/>
      <c r="M217" s="13"/>
      <c r="N217" s="13"/>
      <c r="O217" s="13"/>
      <c r="P217" s="13"/>
      <c r="Q217" s="13"/>
      <c r="R217" s="13"/>
      <c r="S217" s="14"/>
      <c r="T217" s="13"/>
      <c r="U217" s="13"/>
      <c r="V217" s="13"/>
      <c r="W217" s="13"/>
      <c r="X217" s="13"/>
      <c r="Y217" s="13"/>
      <c r="Z217" s="13"/>
      <c r="AA217" s="13"/>
      <c r="AB217" s="14"/>
      <c r="AC217" s="13"/>
      <c r="AD217" s="13"/>
    </row>
    <row r="218" spans="10:30" x14ac:dyDescent="0.25">
      <c r="J218" s="15"/>
      <c r="K218" s="13"/>
      <c r="L218" s="13"/>
      <c r="M218" s="13"/>
      <c r="N218" s="13"/>
      <c r="O218" s="13"/>
      <c r="P218" s="13"/>
      <c r="Q218" s="13"/>
      <c r="R218" s="13"/>
      <c r="S218" s="14"/>
      <c r="T218" s="13"/>
      <c r="U218" s="13"/>
      <c r="V218" s="13"/>
      <c r="W218" s="13"/>
      <c r="X218" s="13"/>
      <c r="Y218" s="13"/>
      <c r="Z218" s="13"/>
      <c r="AA218" s="13"/>
      <c r="AB218" s="14"/>
      <c r="AC218" s="13"/>
      <c r="AD218" s="13"/>
    </row>
    <row r="219" spans="10:30" x14ac:dyDescent="0.25">
      <c r="J219" s="15"/>
      <c r="K219" s="13"/>
      <c r="L219" s="13"/>
      <c r="M219" s="13"/>
      <c r="N219" s="13"/>
      <c r="O219" s="13"/>
      <c r="P219" s="13"/>
      <c r="Q219" s="13"/>
      <c r="R219" s="13"/>
      <c r="S219" s="14"/>
      <c r="T219" s="13"/>
      <c r="U219" s="13"/>
      <c r="V219" s="13"/>
      <c r="W219" s="13"/>
      <c r="X219" s="13"/>
      <c r="Y219" s="13"/>
      <c r="Z219" s="13"/>
      <c r="AA219" s="13"/>
      <c r="AB219" s="14"/>
      <c r="AC219" s="13"/>
      <c r="AD219" s="13"/>
    </row>
    <row r="220" spans="10:30" x14ac:dyDescent="0.25">
      <c r="J220" s="15"/>
      <c r="K220" s="13"/>
      <c r="L220" s="13"/>
      <c r="M220" s="13"/>
      <c r="N220" s="13"/>
      <c r="O220" s="13"/>
      <c r="P220" s="13"/>
      <c r="Q220" s="13"/>
      <c r="R220" s="13"/>
      <c r="S220" s="14"/>
      <c r="T220" s="13"/>
      <c r="U220" s="13"/>
      <c r="V220" s="13"/>
      <c r="W220" s="13"/>
      <c r="X220" s="13"/>
      <c r="Y220" s="13"/>
      <c r="Z220" s="13"/>
      <c r="AA220" s="13"/>
      <c r="AB220" s="14"/>
      <c r="AC220" s="13"/>
      <c r="AD220" s="13"/>
    </row>
    <row r="221" spans="10:30" x14ac:dyDescent="0.25">
      <c r="J221" s="15"/>
      <c r="K221" s="13"/>
      <c r="L221" s="13"/>
      <c r="M221" s="13"/>
      <c r="N221" s="13"/>
      <c r="O221" s="13"/>
      <c r="P221" s="13"/>
      <c r="Q221" s="13"/>
      <c r="R221" s="13"/>
      <c r="S221" s="14"/>
      <c r="T221" s="13"/>
      <c r="U221" s="13"/>
      <c r="V221" s="13"/>
      <c r="W221" s="13"/>
      <c r="X221" s="13"/>
      <c r="Y221" s="13"/>
      <c r="Z221" s="13"/>
      <c r="AA221" s="13"/>
      <c r="AB221" s="14"/>
      <c r="AC221" s="13"/>
      <c r="AD221" s="13"/>
    </row>
    <row r="222" spans="10:30" x14ac:dyDescent="0.25">
      <c r="J222" s="15"/>
      <c r="K222" s="13"/>
      <c r="L222" s="13"/>
      <c r="M222" s="13"/>
      <c r="N222" s="13"/>
      <c r="O222" s="13"/>
      <c r="P222" s="13"/>
      <c r="Q222" s="13"/>
      <c r="R222" s="13"/>
      <c r="S222" s="14"/>
      <c r="T222" s="13"/>
      <c r="U222" s="13"/>
      <c r="V222" s="13"/>
      <c r="W222" s="13"/>
      <c r="X222" s="13"/>
      <c r="Y222" s="13"/>
      <c r="Z222" s="13"/>
      <c r="AA222" s="13"/>
      <c r="AB222" s="14"/>
      <c r="AC222" s="13"/>
      <c r="AD222" s="13"/>
    </row>
    <row r="223" spans="10:30" x14ac:dyDescent="0.25">
      <c r="J223" s="15"/>
      <c r="K223" s="13"/>
      <c r="L223" s="13"/>
      <c r="M223" s="13"/>
      <c r="N223" s="13"/>
      <c r="O223" s="13"/>
      <c r="P223" s="13"/>
      <c r="Q223" s="13"/>
      <c r="R223" s="13"/>
      <c r="S223" s="14"/>
      <c r="T223" s="13"/>
      <c r="U223" s="13"/>
      <c r="V223" s="13"/>
      <c r="W223" s="13"/>
      <c r="X223" s="13"/>
      <c r="Y223" s="13"/>
      <c r="Z223" s="13"/>
      <c r="AA223" s="13"/>
      <c r="AB223" s="14"/>
      <c r="AC223" s="13"/>
      <c r="AD223" s="13"/>
    </row>
    <row r="224" spans="10:30" x14ac:dyDescent="0.25">
      <c r="J224" s="15"/>
      <c r="K224" s="13"/>
      <c r="L224" s="13"/>
      <c r="M224" s="13"/>
      <c r="N224" s="13"/>
      <c r="O224" s="13"/>
      <c r="P224" s="13"/>
      <c r="Q224" s="13"/>
      <c r="R224" s="13"/>
      <c r="S224" s="14"/>
      <c r="T224" s="13"/>
      <c r="U224" s="13"/>
      <c r="V224" s="13"/>
      <c r="W224" s="13"/>
      <c r="X224" s="13"/>
      <c r="Y224" s="13"/>
      <c r="Z224" s="13"/>
      <c r="AA224" s="13"/>
      <c r="AB224" s="14"/>
      <c r="AC224" s="13"/>
      <c r="AD224" s="13"/>
    </row>
    <row r="225" spans="10:30" x14ac:dyDescent="0.25">
      <c r="J225" s="15"/>
      <c r="K225" s="13"/>
      <c r="L225" s="13"/>
      <c r="M225" s="13"/>
      <c r="N225" s="13"/>
      <c r="O225" s="13"/>
      <c r="P225" s="13"/>
      <c r="Q225" s="13"/>
      <c r="R225" s="13"/>
      <c r="S225" s="14"/>
      <c r="T225" s="13"/>
      <c r="U225" s="13"/>
      <c r="V225" s="13"/>
      <c r="W225" s="13"/>
      <c r="X225" s="13"/>
      <c r="Y225" s="13"/>
      <c r="Z225" s="13"/>
      <c r="AA225" s="13"/>
      <c r="AB225" s="14"/>
      <c r="AC225" s="13"/>
      <c r="AD225" s="13"/>
    </row>
    <row r="226" spans="10:30" x14ac:dyDescent="0.25">
      <c r="J226" s="15"/>
      <c r="K226" s="13"/>
      <c r="L226" s="13"/>
      <c r="M226" s="13"/>
      <c r="N226" s="13"/>
      <c r="O226" s="13"/>
      <c r="P226" s="13"/>
      <c r="Q226" s="13"/>
      <c r="R226" s="13"/>
      <c r="S226" s="14"/>
      <c r="T226" s="13"/>
      <c r="U226" s="13"/>
      <c r="V226" s="13"/>
      <c r="W226" s="13"/>
      <c r="X226" s="13"/>
      <c r="Y226" s="13"/>
      <c r="Z226" s="13"/>
      <c r="AA226" s="13"/>
      <c r="AB226" s="14"/>
      <c r="AC226" s="13"/>
      <c r="AD226" s="13"/>
    </row>
    <row r="227" spans="10:30" x14ac:dyDescent="0.25">
      <c r="J227" s="15"/>
      <c r="K227" s="13"/>
      <c r="L227" s="13"/>
      <c r="M227" s="13"/>
      <c r="N227" s="13"/>
      <c r="O227" s="13"/>
      <c r="P227" s="13"/>
      <c r="Q227" s="13"/>
      <c r="R227" s="13"/>
      <c r="S227" s="14"/>
      <c r="T227" s="13"/>
      <c r="U227" s="13"/>
      <c r="V227" s="13"/>
      <c r="W227" s="13"/>
      <c r="X227" s="13"/>
      <c r="Y227" s="13"/>
      <c r="Z227" s="13"/>
      <c r="AA227" s="13"/>
      <c r="AB227" s="14"/>
      <c r="AC227" s="13"/>
      <c r="AD227" s="13"/>
    </row>
    <row r="228" spans="10:30" x14ac:dyDescent="0.25">
      <c r="J228" s="15"/>
      <c r="K228" s="13"/>
      <c r="L228" s="13"/>
      <c r="M228" s="13"/>
      <c r="N228" s="13"/>
      <c r="O228" s="13"/>
      <c r="P228" s="13"/>
      <c r="Q228" s="13"/>
      <c r="R228" s="13"/>
      <c r="S228" s="14"/>
      <c r="T228" s="13"/>
      <c r="U228" s="13"/>
      <c r="V228" s="13"/>
      <c r="W228" s="13"/>
      <c r="X228" s="13"/>
      <c r="Y228" s="13"/>
      <c r="Z228" s="13"/>
      <c r="AA228" s="13"/>
      <c r="AB228" s="14"/>
      <c r="AC228" s="13"/>
      <c r="AD228" s="13"/>
    </row>
    <row r="229" spans="10:30" x14ac:dyDescent="0.25">
      <c r="J229" s="15"/>
      <c r="K229" s="13"/>
      <c r="L229" s="13"/>
      <c r="M229" s="13"/>
      <c r="N229" s="13"/>
      <c r="O229" s="13"/>
      <c r="P229" s="13"/>
      <c r="Q229" s="13"/>
      <c r="R229" s="13"/>
      <c r="S229" s="14"/>
      <c r="T229" s="13"/>
      <c r="U229" s="13"/>
      <c r="V229" s="13"/>
      <c r="W229" s="13"/>
      <c r="X229" s="13"/>
      <c r="Y229" s="13"/>
      <c r="Z229" s="13"/>
      <c r="AA229" s="13"/>
      <c r="AB229" s="14"/>
      <c r="AC229" s="13"/>
      <c r="AD229" s="13"/>
    </row>
    <row r="230" spans="10:30" x14ac:dyDescent="0.25">
      <c r="J230" s="15"/>
      <c r="K230" s="13"/>
      <c r="L230" s="13"/>
      <c r="M230" s="13"/>
      <c r="N230" s="13"/>
      <c r="O230" s="13"/>
      <c r="P230" s="13"/>
      <c r="Q230" s="13"/>
      <c r="R230" s="13"/>
      <c r="S230" s="14"/>
      <c r="T230" s="13"/>
      <c r="U230" s="13"/>
      <c r="V230" s="13"/>
      <c r="W230" s="13"/>
      <c r="X230" s="13"/>
      <c r="Y230" s="13"/>
      <c r="Z230" s="13"/>
      <c r="AA230" s="13"/>
      <c r="AB230" s="14"/>
      <c r="AC230" s="13"/>
      <c r="AD230" s="13"/>
    </row>
    <row r="231" spans="10:30" x14ac:dyDescent="0.25">
      <c r="J231" s="15"/>
      <c r="K231" s="13"/>
      <c r="L231" s="13"/>
      <c r="M231" s="13"/>
      <c r="N231" s="13"/>
      <c r="O231" s="13"/>
      <c r="P231" s="13"/>
      <c r="Q231" s="13"/>
      <c r="R231" s="13"/>
      <c r="S231" s="14"/>
      <c r="T231" s="13"/>
      <c r="U231" s="13"/>
      <c r="V231" s="13"/>
      <c r="W231" s="13"/>
      <c r="X231" s="13"/>
      <c r="Y231" s="13"/>
      <c r="Z231" s="13"/>
      <c r="AA231" s="13"/>
      <c r="AB231" s="14"/>
      <c r="AC231" s="13"/>
      <c r="AD231" s="13"/>
    </row>
    <row r="232" spans="10:30" x14ac:dyDescent="0.25">
      <c r="J232" s="15"/>
      <c r="K232" s="13"/>
      <c r="L232" s="13"/>
      <c r="M232" s="13"/>
      <c r="N232" s="13"/>
      <c r="O232" s="13"/>
      <c r="P232" s="13"/>
      <c r="Q232" s="13"/>
      <c r="R232" s="13"/>
      <c r="S232" s="14"/>
      <c r="T232" s="13"/>
      <c r="U232" s="13"/>
      <c r="V232" s="13"/>
      <c r="W232" s="13"/>
      <c r="X232" s="13"/>
      <c r="Y232" s="13"/>
      <c r="Z232" s="13"/>
      <c r="AA232" s="13"/>
      <c r="AB232" s="14"/>
      <c r="AC232" s="13"/>
      <c r="AD232" s="13"/>
    </row>
    <row r="233" spans="10:30" x14ac:dyDescent="0.25">
      <c r="J233" s="15"/>
      <c r="K233" s="13"/>
      <c r="L233" s="13"/>
      <c r="M233" s="13"/>
      <c r="N233" s="13"/>
      <c r="O233" s="13"/>
      <c r="P233" s="13"/>
      <c r="Q233" s="13"/>
      <c r="R233" s="13"/>
      <c r="S233" s="14"/>
      <c r="T233" s="13"/>
      <c r="U233" s="13"/>
      <c r="V233" s="13"/>
      <c r="W233" s="13"/>
      <c r="X233" s="13"/>
      <c r="Y233" s="13"/>
      <c r="Z233" s="13"/>
      <c r="AA233" s="13"/>
      <c r="AB233" s="14"/>
      <c r="AC233" s="13"/>
      <c r="AD233" s="13"/>
    </row>
    <row r="234" spans="10:30" x14ac:dyDescent="0.25">
      <c r="J234" s="15"/>
      <c r="K234" s="13"/>
      <c r="L234" s="13"/>
      <c r="M234" s="13"/>
      <c r="N234" s="13"/>
      <c r="O234" s="13"/>
      <c r="P234" s="13"/>
      <c r="Q234" s="13"/>
      <c r="R234" s="13"/>
      <c r="S234" s="14"/>
      <c r="T234" s="13"/>
      <c r="U234" s="13"/>
      <c r="V234" s="13"/>
      <c r="W234" s="13"/>
      <c r="X234" s="13"/>
      <c r="Y234" s="13"/>
      <c r="Z234" s="13"/>
      <c r="AA234" s="13"/>
      <c r="AB234" s="14"/>
      <c r="AC234" s="13"/>
      <c r="AD234" s="13"/>
    </row>
    <row r="235" spans="10:30" x14ac:dyDescent="0.25">
      <c r="J235" s="15"/>
      <c r="K235" s="13"/>
      <c r="L235" s="13"/>
      <c r="M235" s="13"/>
      <c r="N235" s="13"/>
      <c r="O235" s="13"/>
      <c r="P235" s="13"/>
      <c r="Q235" s="13"/>
      <c r="R235" s="13"/>
      <c r="S235" s="14"/>
      <c r="T235" s="13"/>
      <c r="U235" s="13"/>
      <c r="V235" s="13"/>
      <c r="W235" s="13"/>
      <c r="X235" s="13"/>
      <c r="Y235" s="13"/>
      <c r="Z235" s="13"/>
      <c r="AA235" s="13"/>
      <c r="AB235" s="14"/>
      <c r="AC235" s="13"/>
      <c r="AD235" s="13"/>
    </row>
    <row r="236" spans="10:30" x14ac:dyDescent="0.25">
      <c r="J236" s="15"/>
      <c r="K236" s="13"/>
      <c r="L236" s="13"/>
      <c r="M236" s="13"/>
      <c r="N236" s="13"/>
      <c r="O236" s="13"/>
      <c r="P236" s="13"/>
      <c r="Q236" s="13"/>
      <c r="R236" s="13"/>
      <c r="S236" s="14"/>
      <c r="T236" s="13"/>
      <c r="U236" s="13"/>
      <c r="V236" s="13"/>
      <c r="W236" s="13"/>
      <c r="X236" s="13"/>
      <c r="Y236" s="13"/>
      <c r="Z236" s="13"/>
      <c r="AA236" s="13"/>
      <c r="AB236" s="14"/>
      <c r="AC236" s="13"/>
      <c r="AD236" s="13"/>
    </row>
    <row r="237" spans="10:30" x14ac:dyDescent="0.25">
      <c r="J237" s="15"/>
      <c r="K237" s="13"/>
      <c r="L237" s="13"/>
      <c r="M237" s="13"/>
      <c r="N237" s="13"/>
      <c r="O237" s="13"/>
      <c r="P237" s="13"/>
      <c r="Q237" s="13"/>
      <c r="R237" s="13"/>
      <c r="S237" s="14"/>
      <c r="T237" s="13"/>
      <c r="U237" s="13"/>
      <c r="V237" s="13"/>
      <c r="W237" s="13"/>
      <c r="X237" s="13"/>
      <c r="Y237" s="13"/>
      <c r="Z237" s="13"/>
      <c r="AA237" s="13"/>
      <c r="AB237" s="14"/>
      <c r="AC237" s="13"/>
      <c r="AD237" s="13"/>
    </row>
    <row r="238" spans="10:30" x14ac:dyDescent="0.25">
      <c r="J238" s="15"/>
      <c r="K238" s="13"/>
      <c r="L238" s="13"/>
      <c r="M238" s="13"/>
      <c r="N238" s="13"/>
      <c r="O238" s="13"/>
      <c r="P238" s="13"/>
      <c r="Q238" s="13"/>
      <c r="R238" s="13"/>
      <c r="S238" s="14"/>
      <c r="T238" s="13"/>
      <c r="U238" s="13"/>
      <c r="V238" s="13"/>
      <c r="W238" s="13"/>
      <c r="X238" s="13"/>
      <c r="Y238" s="13"/>
      <c r="Z238" s="13"/>
      <c r="AA238" s="13"/>
      <c r="AB238" s="14"/>
      <c r="AC238" s="13"/>
      <c r="AD238" s="13"/>
    </row>
    <row r="239" spans="10:30" x14ac:dyDescent="0.25">
      <c r="J239" s="15"/>
      <c r="K239" s="13"/>
      <c r="L239" s="13"/>
      <c r="M239" s="13"/>
      <c r="N239" s="13"/>
      <c r="O239" s="13"/>
      <c r="P239" s="13"/>
      <c r="Q239" s="13"/>
      <c r="R239" s="13"/>
      <c r="S239" s="14"/>
      <c r="T239" s="13"/>
      <c r="U239" s="13"/>
      <c r="V239" s="13"/>
      <c r="W239" s="13"/>
      <c r="X239" s="13"/>
      <c r="Y239" s="13"/>
      <c r="Z239" s="13"/>
      <c r="AA239" s="13"/>
      <c r="AB239" s="14"/>
      <c r="AC239" s="13"/>
      <c r="AD239" s="13"/>
    </row>
    <row r="240" spans="10:30" x14ac:dyDescent="0.25">
      <c r="J240" s="15"/>
      <c r="K240" s="13"/>
      <c r="L240" s="13"/>
      <c r="M240" s="13"/>
      <c r="N240" s="13"/>
      <c r="O240" s="13"/>
      <c r="P240" s="13"/>
      <c r="Q240" s="13"/>
      <c r="R240" s="13"/>
      <c r="S240" s="14"/>
      <c r="T240" s="13"/>
      <c r="U240" s="13"/>
      <c r="V240" s="13"/>
      <c r="W240" s="13"/>
      <c r="X240" s="13"/>
      <c r="Y240" s="13"/>
      <c r="Z240" s="13"/>
      <c r="AA240" s="13"/>
      <c r="AB240" s="14"/>
      <c r="AC240" s="13"/>
      <c r="AD240" s="13"/>
    </row>
    <row r="241" spans="10:30" x14ac:dyDescent="0.25">
      <c r="J241" s="15"/>
      <c r="K241" s="13"/>
      <c r="L241" s="13"/>
      <c r="M241" s="13"/>
      <c r="N241" s="13"/>
      <c r="O241" s="13"/>
      <c r="P241" s="13"/>
      <c r="Q241" s="13"/>
      <c r="R241" s="13"/>
      <c r="S241" s="14"/>
      <c r="T241" s="13"/>
      <c r="U241" s="13"/>
      <c r="V241" s="13"/>
      <c r="W241" s="13"/>
      <c r="X241" s="13"/>
      <c r="Y241" s="13"/>
      <c r="Z241" s="13"/>
      <c r="AA241" s="13"/>
      <c r="AB241" s="14"/>
      <c r="AC241" s="13"/>
      <c r="AD241" s="13"/>
    </row>
    <row r="242" spans="10:30" x14ac:dyDescent="0.25">
      <c r="J242" s="15"/>
      <c r="K242" s="13"/>
      <c r="L242" s="13"/>
      <c r="M242" s="13"/>
      <c r="N242" s="13"/>
      <c r="O242" s="13"/>
      <c r="P242" s="13"/>
      <c r="Q242" s="13"/>
      <c r="R242" s="13"/>
      <c r="S242" s="14"/>
      <c r="T242" s="13"/>
      <c r="U242" s="13"/>
      <c r="V242" s="13"/>
      <c r="W242" s="13"/>
      <c r="X242" s="13"/>
      <c r="Y242" s="13"/>
      <c r="Z242" s="13"/>
      <c r="AA242" s="13"/>
      <c r="AB242" s="14"/>
      <c r="AC242" s="13"/>
      <c r="AD242" s="13"/>
    </row>
    <row r="243" spans="10:30" x14ac:dyDescent="0.25">
      <c r="J243" s="15"/>
      <c r="K243" s="13"/>
      <c r="L243" s="13"/>
      <c r="M243" s="13"/>
      <c r="N243" s="13"/>
      <c r="O243" s="13"/>
      <c r="P243" s="13"/>
      <c r="Q243" s="13"/>
      <c r="R243" s="13"/>
      <c r="S243" s="14"/>
      <c r="T243" s="13"/>
      <c r="U243" s="13"/>
      <c r="V243" s="13"/>
      <c r="W243" s="13"/>
      <c r="X243" s="13"/>
      <c r="Y243" s="13"/>
      <c r="Z243" s="13"/>
      <c r="AA243" s="13"/>
      <c r="AB243" s="14"/>
      <c r="AC243" s="13"/>
      <c r="AD243" s="13"/>
    </row>
    <row r="244" spans="10:30" x14ac:dyDescent="0.25">
      <c r="J244" s="15"/>
      <c r="K244" s="13"/>
      <c r="L244" s="13"/>
      <c r="M244" s="13"/>
      <c r="N244" s="13"/>
      <c r="O244" s="13"/>
      <c r="P244" s="13"/>
      <c r="Q244" s="13"/>
      <c r="R244" s="13"/>
      <c r="S244" s="14"/>
      <c r="T244" s="13"/>
      <c r="U244" s="13"/>
      <c r="V244" s="13"/>
      <c r="W244" s="13"/>
      <c r="X244" s="13"/>
      <c r="Y244" s="13"/>
      <c r="Z244" s="13"/>
      <c r="AA244" s="13"/>
      <c r="AB244" s="14"/>
      <c r="AC244" s="13"/>
      <c r="AD244" s="13"/>
    </row>
    <row r="245" spans="10:30" x14ac:dyDescent="0.25">
      <c r="J245" s="15"/>
      <c r="K245" s="13"/>
      <c r="L245" s="13"/>
      <c r="M245" s="13"/>
      <c r="N245" s="13"/>
      <c r="O245" s="13"/>
      <c r="P245" s="13"/>
      <c r="Q245" s="13"/>
      <c r="R245" s="13"/>
      <c r="S245" s="14"/>
      <c r="T245" s="13"/>
      <c r="U245" s="13"/>
      <c r="V245" s="13"/>
      <c r="W245" s="13"/>
      <c r="X245" s="13"/>
      <c r="Y245" s="13"/>
      <c r="Z245" s="13"/>
      <c r="AA245" s="13"/>
      <c r="AB245" s="14"/>
      <c r="AC245" s="13"/>
      <c r="AD245" s="13"/>
    </row>
    <row r="246" spans="10:30" x14ac:dyDescent="0.25">
      <c r="J246" s="15"/>
      <c r="K246" s="13"/>
      <c r="L246" s="13"/>
      <c r="M246" s="13"/>
      <c r="N246" s="13"/>
      <c r="O246" s="13"/>
      <c r="P246" s="13"/>
      <c r="Q246" s="13"/>
      <c r="R246" s="13"/>
      <c r="S246" s="14"/>
      <c r="T246" s="13"/>
      <c r="U246" s="13"/>
      <c r="V246" s="13"/>
      <c r="W246" s="13"/>
      <c r="X246" s="13"/>
      <c r="Y246" s="13"/>
      <c r="Z246" s="13"/>
      <c r="AA246" s="13"/>
      <c r="AB246" s="14"/>
      <c r="AC246" s="13"/>
      <c r="AD246" s="13"/>
    </row>
    <row r="247" spans="10:30" x14ac:dyDescent="0.25">
      <c r="J247" s="15"/>
      <c r="K247" s="13"/>
      <c r="L247" s="13"/>
      <c r="M247" s="13"/>
      <c r="N247" s="13"/>
      <c r="O247" s="13"/>
      <c r="P247" s="13"/>
      <c r="Q247" s="13"/>
      <c r="R247" s="13"/>
      <c r="S247" s="14"/>
      <c r="T247" s="13"/>
      <c r="U247" s="13"/>
      <c r="V247" s="13"/>
      <c r="W247" s="13"/>
      <c r="X247" s="13"/>
      <c r="Y247" s="13"/>
      <c r="Z247" s="13"/>
      <c r="AA247" s="13"/>
      <c r="AB247" s="14"/>
      <c r="AC247" s="13"/>
      <c r="AD247" s="13"/>
    </row>
    <row r="248" spans="10:30" x14ac:dyDescent="0.25">
      <c r="J248" s="15"/>
      <c r="K248" s="13"/>
      <c r="L248" s="13"/>
      <c r="M248" s="13"/>
      <c r="N248" s="13"/>
      <c r="O248" s="13"/>
      <c r="P248" s="13"/>
      <c r="Q248" s="13"/>
      <c r="R248" s="13"/>
      <c r="S248" s="14"/>
      <c r="T248" s="13"/>
      <c r="U248" s="13"/>
      <c r="V248" s="13"/>
      <c r="W248" s="13"/>
      <c r="X248" s="13"/>
      <c r="Y248" s="13"/>
      <c r="Z248" s="13"/>
      <c r="AA248" s="13"/>
      <c r="AB248" s="14"/>
      <c r="AC248" s="13"/>
      <c r="AD248" s="13"/>
    </row>
    <row r="249" spans="10:30" x14ac:dyDescent="0.25">
      <c r="J249" s="15"/>
      <c r="K249" s="13"/>
      <c r="L249" s="13"/>
      <c r="M249" s="13"/>
      <c r="N249" s="13"/>
      <c r="O249" s="13"/>
      <c r="P249" s="13"/>
      <c r="Q249" s="13"/>
      <c r="R249" s="13"/>
      <c r="S249" s="14"/>
      <c r="T249" s="13"/>
      <c r="U249" s="13"/>
      <c r="V249" s="13"/>
      <c r="W249" s="13"/>
      <c r="X249" s="13"/>
      <c r="Y249" s="13"/>
      <c r="Z249" s="13"/>
      <c r="AA249" s="13"/>
      <c r="AB249" s="14"/>
      <c r="AC249" s="13"/>
      <c r="AD249" s="13"/>
    </row>
    <row r="250" spans="10:30" x14ac:dyDescent="0.25">
      <c r="J250" s="15"/>
      <c r="K250" s="13"/>
      <c r="L250" s="13"/>
      <c r="M250" s="13"/>
      <c r="N250" s="13"/>
      <c r="O250" s="13"/>
      <c r="P250" s="13"/>
      <c r="Q250" s="13"/>
      <c r="R250" s="13"/>
      <c r="S250" s="14"/>
      <c r="T250" s="13"/>
      <c r="U250" s="13"/>
      <c r="V250" s="13"/>
      <c r="W250" s="13"/>
      <c r="X250" s="13"/>
      <c r="Y250" s="13"/>
      <c r="Z250" s="13"/>
      <c r="AA250" s="13"/>
      <c r="AB250" s="14"/>
      <c r="AC250" s="13"/>
      <c r="AD250" s="13"/>
    </row>
    <row r="251" spans="10:30" x14ac:dyDescent="0.25">
      <c r="J251" s="15"/>
      <c r="K251" s="13"/>
      <c r="L251" s="13"/>
      <c r="M251" s="13"/>
      <c r="N251" s="13"/>
      <c r="O251" s="13"/>
      <c r="P251" s="13"/>
      <c r="Q251" s="13"/>
      <c r="R251" s="13"/>
      <c r="S251" s="14"/>
      <c r="T251" s="13"/>
      <c r="U251" s="13"/>
      <c r="V251" s="13"/>
      <c r="W251" s="13"/>
      <c r="X251" s="13"/>
      <c r="Y251" s="13"/>
      <c r="Z251" s="13"/>
      <c r="AA251" s="13"/>
      <c r="AB251" s="14"/>
      <c r="AC251" s="13"/>
      <c r="AD251" s="13"/>
    </row>
    <row r="252" spans="10:30" x14ac:dyDescent="0.25">
      <c r="J252" s="15"/>
      <c r="K252" s="13"/>
      <c r="L252" s="13"/>
      <c r="M252" s="13"/>
      <c r="N252" s="13"/>
      <c r="O252" s="13"/>
      <c r="P252" s="13"/>
      <c r="Q252" s="13"/>
      <c r="R252" s="13"/>
      <c r="S252" s="14"/>
      <c r="T252" s="13"/>
      <c r="U252" s="13"/>
      <c r="V252" s="13"/>
      <c r="W252" s="13"/>
      <c r="X252" s="13"/>
      <c r="Y252" s="13"/>
      <c r="Z252" s="13"/>
      <c r="AA252" s="13"/>
      <c r="AB252" s="14"/>
      <c r="AC252" s="13"/>
      <c r="AD252" s="13"/>
    </row>
    <row r="253" spans="10:30" x14ac:dyDescent="0.25">
      <c r="J253" s="15"/>
      <c r="K253" s="13"/>
      <c r="L253" s="13"/>
      <c r="M253" s="13"/>
      <c r="N253" s="13"/>
      <c r="O253" s="13"/>
      <c r="P253" s="13"/>
      <c r="Q253" s="13"/>
      <c r="R253" s="13"/>
      <c r="S253" s="14"/>
      <c r="T253" s="13"/>
      <c r="U253" s="13"/>
      <c r="V253" s="13"/>
      <c r="W253" s="13"/>
      <c r="X253" s="13"/>
      <c r="Y253" s="13"/>
      <c r="Z253" s="13"/>
      <c r="AA253" s="13"/>
      <c r="AB253" s="14"/>
      <c r="AC253" s="13"/>
      <c r="AD253" s="13"/>
    </row>
    <row r="254" spans="10:30" x14ac:dyDescent="0.25">
      <c r="J254" s="15"/>
      <c r="K254" s="13"/>
      <c r="L254" s="13"/>
      <c r="M254" s="13"/>
      <c r="N254" s="13"/>
      <c r="O254" s="13"/>
      <c r="P254" s="13"/>
      <c r="Q254" s="13"/>
      <c r="R254" s="13"/>
      <c r="S254" s="14"/>
      <c r="T254" s="13"/>
      <c r="U254" s="13"/>
      <c r="V254" s="13"/>
      <c r="W254" s="13"/>
      <c r="X254" s="13"/>
      <c r="Y254" s="13"/>
      <c r="Z254" s="13"/>
      <c r="AA254" s="13"/>
      <c r="AB254" s="14"/>
      <c r="AC254" s="13"/>
      <c r="AD254" s="13"/>
    </row>
    <row r="255" spans="10:30" x14ac:dyDescent="0.25">
      <c r="J255" s="15"/>
      <c r="K255" s="13"/>
      <c r="L255" s="13"/>
      <c r="M255" s="13"/>
      <c r="N255" s="13"/>
      <c r="O255" s="13"/>
      <c r="P255" s="13"/>
      <c r="Q255" s="13"/>
      <c r="R255" s="13"/>
      <c r="S255" s="14"/>
      <c r="T255" s="13"/>
      <c r="U255" s="13"/>
      <c r="V255" s="13"/>
      <c r="W255" s="13"/>
      <c r="X255" s="13"/>
      <c r="Y255" s="13"/>
      <c r="Z255" s="13"/>
      <c r="AA255" s="13"/>
      <c r="AB255" s="14"/>
      <c r="AC255" s="13"/>
      <c r="AD255" s="13"/>
    </row>
    <row r="256" spans="10:30" x14ac:dyDescent="0.25">
      <c r="J256" s="15"/>
      <c r="K256" s="13"/>
      <c r="L256" s="13"/>
      <c r="M256" s="13"/>
      <c r="N256" s="13"/>
      <c r="O256" s="13"/>
      <c r="P256" s="13"/>
      <c r="Q256" s="13"/>
      <c r="R256" s="13"/>
      <c r="S256" s="14"/>
      <c r="T256" s="13"/>
      <c r="U256" s="13"/>
      <c r="V256" s="13"/>
      <c r="W256" s="13"/>
      <c r="X256" s="13"/>
      <c r="Y256" s="13"/>
      <c r="Z256" s="13"/>
      <c r="AA256" s="13"/>
      <c r="AB256" s="14"/>
      <c r="AC256" s="13"/>
      <c r="AD256" s="13"/>
    </row>
    <row r="257" spans="10:30" x14ac:dyDescent="0.25">
      <c r="J257" s="15"/>
      <c r="K257" s="13"/>
      <c r="L257" s="13"/>
      <c r="M257" s="13"/>
      <c r="N257" s="13"/>
      <c r="O257" s="13"/>
      <c r="P257" s="13"/>
      <c r="Q257" s="13"/>
      <c r="R257" s="13"/>
      <c r="S257" s="14"/>
      <c r="T257" s="13"/>
      <c r="U257" s="13"/>
      <c r="V257" s="13"/>
      <c r="W257" s="13"/>
      <c r="X257" s="13"/>
      <c r="Y257" s="13"/>
      <c r="Z257" s="13"/>
      <c r="AA257" s="13"/>
      <c r="AB257" s="14"/>
      <c r="AC257" s="13"/>
      <c r="AD257" s="13"/>
    </row>
    <row r="258" spans="10:30" x14ac:dyDescent="0.25">
      <c r="J258" s="15"/>
      <c r="K258" s="13"/>
      <c r="L258" s="13"/>
      <c r="M258" s="13"/>
      <c r="N258" s="13"/>
      <c r="O258" s="13"/>
      <c r="P258" s="13"/>
      <c r="Q258" s="13"/>
      <c r="R258" s="13"/>
      <c r="S258" s="14"/>
      <c r="T258" s="13"/>
      <c r="U258" s="13"/>
      <c r="V258" s="13"/>
      <c r="W258" s="13"/>
      <c r="X258" s="13"/>
      <c r="Y258" s="13"/>
      <c r="Z258" s="13"/>
      <c r="AA258" s="13"/>
      <c r="AB258" s="14"/>
      <c r="AC258" s="13"/>
      <c r="AD258" s="13"/>
    </row>
    <row r="259" spans="10:30" x14ac:dyDescent="0.25">
      <c r="J259" s="15"/>
      <c r="K259" s="13"/>
      <c r="L259" s="13"/>
      <c r="M259" s="13"/>
      <c r="N259" s="13"/>
      <c r="O259" s="13"/>
      <c r="P259" s="13"/>
      <c r="Q259" s="13"/>
      <c r="R259" s="13"/>
      <c r="S259" s="14"/>
      <c r="T259" s="13"/>
      <c r="U259" s="13"/>
      <c r="V259" s="13"/>
      <c r="W259" s="13"/>
      <c r="X259" s="13"/>
      <c r="Y259" s="13"/>
      <c r="Z259" s="13"/>
      <c r="AA259" s="13"/>
      <c r="AB259" s="14"/>
      <c r="AC259" s="13"/>
      <c r="AD259" s="13"/>
    </row>
    <row r="260" spans="10:30" x14ac:dyDescent="0.25">
      <c r="J260" s="15"/>
      <c r="K260" s="13"/>
      <c r="L260" s="13"/>
      <c r="M260" s="13"/>
      <c r="N260" s="13"/>
      <c r="O260" s="13"/>
      <c r="P260" s="13"/>
      <c r="Q260" s="13"/>
      <c r="R260" s="13"/>
      <c r="S260" s="14"/>
      <c r="T260" s="13"/>
      <c r="U260" s="13"/>
      <c r="V260" s="13"/>
      <c r="W260" s="13"/>
      <c r="X260" s="13"/>
      <c r="Y260" s="13"/>
      <c r="Z260" s="13"/>
      <c r="AA260" s="13"/>
      <c r="AB260" s="14"/>
      <c r="AC260" s="13"/>
      <c r="AD260" s="13"/>
    </row>
    <row r="261" spans="10:30" x14ac:dyDescent="0.25">
      <c r="J261" s="15"/>
      <c r="K261" s="13"/>
      <c r="L261" s="13"/>
      <c r="M261" s="13"/>
      <c r="N261" s="13"/>
      <c r="O261" s="13"/>
      <c r="P261" s="13"/>
      <c r="Q261" s="13"/>
      <c r="R261" s="13"/>
      <c r="S261" s="14"/>
      <c r="T261" s="13"/>
      <c r="U261" s="13"/>
      <c r="V261" s="13"/>
      <c r="W261" s="13"/>
      <c r="X261" s="13"/>
      <c r="Y261" s="13"/>
      <c r="Z261" s="13"/>
      <c r="AA261" s="13"/>
      <c r="AB261" s="14"/>
      <c r="AC261" s="13"/>
      <c r="AD261" s="13"/>
    </row>
    <row r="262" spans="10:30" x14ac:dyDescent="0.25">
      <c r="J262" s="15"/>
      <c r="K262" s="13"/>
      <c r="L262" s="13"/>
      <c r="M262" s="13"/>
      <c r="N262" s="13"/>
      <c r="O262" s="13"/>
      <c r="P262" s="13"/>
      <c r="Q262" s="13"/>
      <c r="R262" s="13"/>
      <c r="S262" s="14"/>
      <c r="T262" s="13"/>
      <c r="U262" s="13"/>
      <c r="V262" s="13"/>
      <c r="W262" s="13"/>
      <c r="X262" s="13"/>
      <c r="Y262" s="13"/>
      <c r="Z262" s="13"/>
      <c r="AA262" s="13"/>
      <c r="AB262" s="14"/>
      <c r="AC262" s="13"/>
      <c r="AD262" s="13"/>
    </row>
    <row r="263" spans="10:30" x14ac:dyDescent="0.25">
      <c r="J263" s="15"/>
      <c r="K263" s="13"/>
      <c r="L263" s="13"/>
      <c r="M263" s="13"/>
      <c r="N263" s="13"/>
      <c r="O263" s="13"/>
      <c r="P263" s="13"/>
      <c r="Q263" s="13"/>
      <c r="R263" s="13"/>
      <c r="S263" s="14"/>
      <c r="T263" s="13"/>
      <c r="U263" s="13"/>
      <c r="V263" s="13"/>
      <c r="W263" s="13"/>
      <c r="X263" s="13"/>
      <c r="Y263" s="13"/>
      <c r="Z263" s="13"/>
      <c r="AA263" s="13"/>
      <c r="AB263" s="14"/>
      <c r="AC263" s="13"/>
      <c r="AD263" s="13"/>
    </row>
    <row r="264" spans="10:30" x14ac:dyDescent="0.25">
      <c r="J264" s="15"/>
      <c r="K264" s="13"/>
      <c r="L264" s="13"/>
      <c r="M264" s="13"/>
      <c r="N264" s="13"/>
      <c r="O264" s="13"/>
      <c r="P264" s="13"/>
      <c r="Q264" s="13"/>
      <c r="R264" s="13"/>
      <c r="S264" s="14"/>
      <c r="T264" s="13"/>
      <c r="U264" s="13"/>
      <c r="V264" s="13"/>
      <c r="W264" s="13"/>
      <c r="X264" s="13"/>
      <c r="Y264" s="13"/>
      <c r="Z264" s="13"/>
      <c r="AA264" s="13"/>
      <c r="AB264" s="14"/>
      <c r="AC264" s="13"/>
      <c r="AD264" s="13"/>
    </row>
    <row r="265" spans="10:30" x14ac:dyDescent="0.25">
      <c r="J265" s="15"/>
      <c r="K265" s="13"/>
      <c r="L265" s="13"/>
      <c r="M265" s="13"/>
      <c r="N265" s="13"/>
      <c r="O265" s="13"/>
      <c r="P265" s="13"/>
      <c r="Q265" s="13"/>
      <c r="R265" s="13"/>
      <c r="S265" s="14"/>
      <c r="T265" s="13"/>
      <c r="U265" s="13"/>
      <c r="V265" s="13"/>
      <c r="W265" s="13"/>
      <c r="X265" s="13"/>
      <c r="Y265" s="13"/>
      <c r="Z265" s="13"/>
      <c r="AA265" s="13"/>
      <c r="AB265" s="14"/>
      <c r="AC265" s="13"/>
      <c r="AD265" s="13"/>
    </row>
    <row r="266" spans="10:30" x14ac:dyDescent="0.25">
      <c r="J266" s="15"/>
      <c r="K266" s="13"/>
      <c r="L266" s="13"/>
      <c r="M266" s="13"/>
      <c r="N266" s="13"/>
      <c r="O266" s="13"/>
      <c r="P266" s="13"/>
      <c r="Q266" s="13"/>
      <c r="R266" s="13"/>
      <c r="S266" s="14"/>
      <c r="T266" s="13"/>
      <c r="U266" s="13"/>
      <c r="V266" s="13"/>
      <c r="W266" s="13"/>
      <c r="X266" s="13"/>
      <c r="Y266" s="13"/>
      <c r="Z266" s="13"/>
      <c r="AA266" s="13"/>
      <c r="AB266" s="14"/>
      <c r="AC266" s="13"/>
      <c r="AD266" s="13"/>
    </row>
    <row r="267" spans="10:30" x14ac:dyDescent="0.25">
      <c r="J267" s="15"/>
      <c r="K267" s="13"/>
      <c r="L267" s="13"/>
      <c r="M267" s="13"/>
      <c r="N267" s="13"/>
      <c r="O267" s="13"/>
      <c r="P267" s="13"/>
      <c r="Q267" s="13"/>
      <c r="R267" s="13"/>
      <c r="S267" s="14"/>
      <c r="T267" s="13"/>
      <c r="U267" s="13"/>
      <c r="V267" s="13"/>
      <c r="W267" s="13"/>
      <c r="X267" s="13"/>
      <c r="Y267" s="13"/>
      <c r="Z267" s="13"/>
      <c r="AA267" s="13"/>
      <c r="AB267" s="14"/>
      <c r="AC267" s="13"/>
      <c r="AD267" s="13"/>
    </row>
    <row r="268" spans="10:30" x14ac:dyDescent="0.25">
      <c r="J268" s="15"/>
      <c r="K268" s="13"/>
      <c r="L268" s="13"/>
      <c r="M268" s="13"/>
      <c r="N268" s="13"/>
      <c r="O268" s="13"/>
      <c r="P268" s="13"/>
      <c r="Q268" s="13"/>
      <c r="R268" s="13"/>
      <c r="S268" s="14"/>
      <c r="T268" s="13"/>
      <c r="U268" s="13"/>
      <c r="V268" s="13"/>
      <c r="W268" s="13"/>
      <c r="X268" s="13"/>
      <c r="Y268" s="13"/>
      <c r="Z268" s="13"/>
      <c r="AA268" s="13"/>
      <c r="AB268" s="14"/>
      <c r="AC268" s="13"/>
      <c r="AD268" s="13"/>
    </row>
    <row r="269" spans="10:30" x14ac:dyDescent="0.25">
      <c r="J269" s="15"/>
      <c r="K269" s="13"/>
      <c r="L269" s="13"/>
      <c r="M269" s="13"/>
      <c r="N269" s="13"/>
      <c r="O269" s="13"/>
      <c r="P269" s="13"/>
      <c r="Q269" s="13"/>
      <c r="R269" s="13"/>
      <c r="S269" s="14"/>
      <c r="T269" s="13"/>
      <c r="U269" s="13"/>
      <c r="V269" s="13"/>
      <c r="W269" s="13"/>
      <c r="X269" s="13"/>
      <c r="Y269" s="13"/>
      <c r="Z269" s="13"/>
      <c r="AA269" s="13"/>
      <c r="AB269" s="14"/>
      <c r="AC269" s="13"/>
      <c r="AD269" s="13"/>
    </row>
    <row r="270" spans="10:30" x14ac:dyDescent="0.25">
      <c r="J270" s="15"/>
      <c r="K270" s="13"/>
      <c r="L270" s="13"/>
      <c r="M270" s="13"/>
      <c r="N270" s="13"/>
      <c r="O270" s="13"/>
      <c r="P270" s="13"/>
      <c r="Q270" s="13"/>
      <c r="R270" s="13"/>
      <c r="S270" s="14"/>
      <c r="T270" s="13"/>
      <c r="U270" s="13"/>
      <c r="V270" s="13"/>
      <c r="W270" s="13"/>
      <c r="X270" s="13"/>
      <c r="Y270" s="13"/>
      <c r="Z270" s="13"/>
      <c r="AA270" s="13"/>
      <c r="AB270" s="14"/>
      <c r="AC270" s="13"/>
      <c r="AD270" s="13"/>
    </row>
    <row r="271" spans="10:30" x14ac:dyDescent="0.25">
      <c r="J271" s="15"/>
      <c r="K271" s="13"/>
      <c r="L271" s="13"/>
      <c r="M271" s="13"/>
      <c r="N271" s="13"/>
      <c r="O271" s="13"/>
      <c r="P271" s="13"/>
      <c r="Q271" s="13"/>
      <c r="R271" s="13"/>
      <c r="S271" s="14"/>
      <c r="T271" s="13"/>
      <c r="U271" s="13"/>
      <c r="V271" s="13"/>
      <c r="W271" s="13"/>
      <c r="X271" s="13"/>
      <c r="Y271" s="13"/>
      <c r="Z271" s="13"/>
      <c r="AA271" s="13"/>
      <c r="AB271" s="14"/>
      <c r="AC271" s="13"/>
      <c r="AD271" s="13"/>
    </row>
    <row r="272" spans="10:30" x14ac:dyDescent="0.25">
      <c r="J272" s="15"/>
      <c r="K272" s="13"/>
      <c r="L272" s="13"/>
      <c r="M272" s="13"/>
      <c r="N272" s="13"/>
      <c r="O272" s="13"/>
      <c r="P272" s="13"/>
      <c r="Q272" s="13"/>
      <c r="R272" s="13"/>
      <c r="S272" s="14"/>
      <c r="T272" s="13"/>
      <c r="U272" s="13"/>
      <c r="V272" s="13"/>
      <c r="W272" s="13"/>
      <c r="X272" s="13"/>
      <c r="Y272" s="13"/>
      <c r="Z272" s="13"/>
      <c r="AA272" s="13"/>
      <c r="AB272" s="14"/>
      <c r="AC272" s="13"/>
      <c r="AD272" s="13"/>
    </row>
    <row r="273" spans="10:30" x14ac:dyDescent="0.25">
      <c r="J273" s="15"/>
      <c r="K273" s="13"/>
      <c r="L273" s="13"/>
      <c r="M273" s="13"/>
      <c r="N273" s="13"/>
      <c r="O273" s="13"/>
      <c r="P273" s="13"/>
      <c r="Q273" s="13"/>
      <c r="R273" s="13"/>
      <c r="S273" s="14"/>
      <c r="T273" s="13"/>
      <c r="U273" s="13"/>
      <c r="V273" s="13"/>
      <c r="W273" s="13"/>
      <c r="X273" s="13"/>
      <c r="Y273" s="13"/>
      <c r="Z273" s="13"/>
      <c r="AA273" s="13"/>
      <c r="AB273" s="14"/>
      <c r="AC273" s="13"/>
      <c r="AD273" s="13"/>
    </row>
    <row r="274" spans="10:30" x14ac:dyDescent="0.25">
      <c r="J274" s="15"/>
      <c r="K274" s="13"/>
      <c r="L274" s="13"/>
      <c r="M274" s="13"/>
      <c r="N274" s="13"/>
      <c r="O274" s="13"/>
      <c r="P274" s="13"/>
      <c r="Q274" s="13"/>
      <c r="R274" s="13"/>
      <c r="S274" s="14"/>
      <c r="T274" s="13"/>
      <c r="U274" s="13"/>
      <c r="V274" s="13"/>
      <c r="W274" s="13"/>
      <c r="X274" s="13"/>
      <c r="Y274" s="13"/>
      <c r="Z274" s="13"/>
      <c r="AA274" s="13"/>
      <c r="AB274" s="14"/>
      <c r="AC274" s="13"/>
      <c r="AD274" s="13"/>
    </row>
    <row r="275" spans="10:30" x14ac:dyDescent="0.25">
      <c r="J275" s="15"/>
      <c r="K275" s="13"/>
      <c r="L275" s="13"/>
      <c r="M275" s="13"/>
      <c r="N275" s="13"/>
      <c r="O275" s="13"/>
      <c r="P275" s="13"/>
      <c r="Q275" s="13"/>
      <c r="R275" s="13"/>
      <c r="S275" s="14"/>
      <c r="T275" s="13"/>
      <c r="U275" s="13"/>
      <c r="V275" s="13"/>
      <c r="W275" s="13"/>
      <c r="X275" s="13"/>
      <c r="Y275" s="13"/>
      <c r="Z275" s="13"/>
      <c r="AA275" s="13"/>
      <c r="AB275" s="14"/>
      <c r="AC275" s="13"/>
      <c r="AD275" s="13"/>
    </row>
    <row r="276" spans="10:30" x14ac:dyDescent="0.25">
      <c r="J276" s="15"/>
      <c r="K276" s="13"/>
      <c r="L276" s="13"/>
      <c r="M276" s="13"/>
      <c r="N276" s="13"/>
      <c r="O276" s="13"/>
      <c r="P276" s="13"/>
      <c r="Q276" s="13"/>
      <c r="R276" s="13"/>
      <c r="S276" s="14"/>
      <c r="T276" s="13"/>
      <c r="U276" s="13"/>
      <c r="V276" s="13"/>
      <c r="W276" s="13"/>
      <c r="X276" s="13"/>
      <c r="Y276" s="13"/>
      <c r="Z276" s="13"/>
      <c r="AA276" s="13"/>
      <c r="AB276" s="14"/>
      <c r="AC276" s="13"/>
      <c r="AD276" s="13"/>
    </row>
    <row r="277" spans="10:30" x14ac:dyDescent="0.25">
      <c r="J277" s="15"/>
      <c r="K277" s="13"/>
      <c r="L277" s="13"/>
      <c r="M277" s="13"/>
      <c r="N277" s="13"/>
      <c r="O277" s="13"/>
      <c r="P277" s="13"/>
      <c r="Q277" s="13"/>
      <c r="R277" s="13"/>
      <c r="S277" s="14"/>
      <c r="T277" s="13"/>
      <c r="U277" s="13"/>
      <c r="V277" s="13"/>
      <c r="W277" s="13"/>
      <c r="X277" s="13"/>
      <c r="Y277" s="13"/>
      <c r="Z277" s="13"/>
      <c r="AA277" s="13"/>
      <c r="AB277" s="14"/>
      <c r="AC277" s="13"/>
      <c r="AD277" s="13"/>
    </row>
    <row r="278" spans="10:30" x14ac:dyDescent="0.25">
      <c r="J278" s="15"/>
      <c r="K278" s="13"/>
      <c r="L278" s="13"/>
      <c r="M278" s="13"/>
      <c r="N278" s="13"/>
      <c r="O278" s="13"/>
      <c r="P278" s="13"/>
      <c r="Q278" s="13"/>
      <c r="R278" s="13"/>
      <c r="S278" s="14"/>
      <c r="T278" s="13"/>
      <c r="U278" s="13"/>
      <c r="V278" s="13"/>
      <c r="W278" s="13"/>
      <c r="X278" s="13"/>
      <c r="Y278" s="13"/>
      <c r="Z278" s="13"/>
      <c r="AA278" s="13"/>
      <c r="AB278" s="14"/>
      <c r="AC278" s="13"/>
      <c r="AD278" s="13"/>
    </row>
    <row r="279" spans="10:30" x14ac:dyDescent="0.25">
      <c r="J279" s="15"/>
      <c r="K279" s="13"/>
      <c r="L279" s="13"/>
      <c r="M279" s="13"/>
      <c r="N279" s="13"/>
      <c r="O279" s="13"/>
      <c r="P279" s="13"/>
      <c r="Q279" s="13"/>
      <c r="R279" s="13"/>
      <c r="S279" s="14"/>
      <c r="T279" s="13"/>
      <c r="U279" s="13"/>
      <c r="V279" s="13"/>
      <c r="W279" s="13"/>
      <c r="X279" s="13"/>
      <c r="Y279" s="13"/>
      <c r="Z279" s="13"/>
      <c r="AA279" s="13"/>
      <c r="AB279" s="14"/>
      <c r="AC279" s="13"/>
      <c r="AD279" s="13"/>
    </row>
    <row r="280" spans="10:30" x14ac:dyDescent="0.25">
      <c r="J280" s="15"/>
      <c r="K280" s="13"/>
      <c r="L280" s="13"/>
      <c r="M280" s="13"/>
      <c r="N280" s="13"/>
      <c r="O280" s="13"/>
      <c r="P280" s="13"/>
      <c r="Q280" s="13"/>
      <c r="R280" s="13"/>
      <c r="S280" s="14"/>
      <c r="T280" s="13"/>
      <c r="U280" s="13"/>
      <c r="V280" s="13"/>
      <c r="W280" s="13"/>
      <c r="X280" s="13"/>
      <c r="Y280" s="13"/>
      <c r="Z280" s="13"/>
      <c r="AA280" s="13"/>
      <c r="AB280" s="14"/>
      <c r="AC280" s="13"/>
      <c r="AD280" s="13"/>
    </row>
    <row r="281" spans="10:30" x14ac:dyDescent="0.25">
      <c r="J281" s="15"/>
      <c r="K281" s="13"/>
      <c r="L281" s="13"/>
      <c r="M281" s="13"/>
      <c r="N281" s="13"/>
      <c r="O281" s="13"/>
      <c r="P281" s="13"/>
      <c r="Q281" s="13"/>
      <c r="R281" s="13"/>
      <c r="S281" s="14"/>
      <c r="T281" s="13"/>
      <c r="U281" s="13"/>
      <c r="V281" s="13"/>
      <c r="W281" s="13"/>
      <c r="X281" s="13"/>
      <c r="Y281" s="13"/>
      <c r="Z281" s="13"/>
      <c r="AA281" s="13"/>
      <c r="AB281" s="14"/>
      <c r="AC281" s="13"/>
      <c r="AD281" s="13"/>
    </row>
    <row r="282" spans="10:30" x14ac:dyDescent="0.25">
      <c r="J282" s="15"/>
      <c r="K282" s="13"/>
      <c r="L282" s="13"/>
      <c r="M282" s="13"/>
      <c r="N282" s="13"/>
      <c r="O282" s="13"/>
      <c r="P282" s="13"/>
      <c r="Q282" s="13"/>
      <c r="R282" s="13"/>
      <c r="S282" s="14"/>
      <c r="T282" s="13"/>
      <c r="U282" s="13"/>
      <c r="V282" s="13"/>
      <c r="W282" s="13"/>
      <c r="X282" s="13"/>
      <c r="Y282" s="13"/>
      <c r="Z282" s="13"/>
      <c r="AA282" s="13"/>
      <c r="AB282" s="14"/>
      <c r="AC282" s="13"/>
      <c r="AD282" s="13"/>
    </row>
    <row r="283" spans="10:30" x14ac:dyDescent="0.25">
      <c r="J283" s="15"/>
      <c r="K283" s="13"/>
      <c r="L283" s="13"/>
      <c r="M283" s="13"/>
      <c r="N283" s="13"/>
      <c r="O283" s="13"/>
      <c r="P283" s="13"/>
      <c r="Q283" s="13"/>
      <c r="R283" s="13"/>
      <c r="S283" s="14"/>
      <c r="T283" s="13"/>
      <c r="U283" s="13"/>
      <c r="V283" s="13"/>
      <c r="W283" s="13"/>
      <c r="X283" s="13"/>
      <c r="Y283" s="13"/>
      <c r="Z283" s="13"/>
      <c r="AA283" s="13"/>
      <c r="AB283" s="14"/>
      <c r="AC283" s="13"/>
      <c r="AD283" s="13"/>
    </row>
    <row r="284" spans="10:30" x14ac:dyDescent="0.25">
      <c r="J284" s="15"/>
      <c r="K284" s="13"/>
      <c r="L284" s="13"/>
      <c r="M284" s="13"/>
      <c r="N284" s="13"/>
      <c r="O284" s="13"/>
      <c r="P284" s="13"/>
      <c r="Q284" s="13"/>
      <c r="R284" s="13"/>
      <c r="S284" s="14"/>
      <c r="T284" s="13"/>
      <c r="U284" s="13"/>
      <c r="V284" s="13"/>
      <c r="W284" s="13"/>
      <c r="X284" s="13"/>
      <c r="Y284" s="13"/>
      <c r="Z284" s="13"/>
      <c r="AA284" s="13"/>
      <c r="AB284" s="14"/>
      <c r="AC284" s="13"/>
      <c r="AD284" s="13"/>
    </row>
    <row r="285" spans="10:30" x14ac:dyDescent="0.25">
      <c r="J285" s="15"/>
      <c r="K285" s="13"/>
      <c r="L285" s="13"/>
      <c r="M285" s="13"/>
      <c r="N285" s="13"/>
      <c r="O285" s="13"/>
      <c r="P285" s="13"/>
      <c r="Q285" s="13"/>
      <c r="R285" s="13"/>
      <c r="S285" s="14"/>
      <c r="T285" s="13"/>
      <c r="U285" s="13"/>
      <c r="V285" s="13"/>
      <c r="W285" s="13"/>
      <c r="X285" s="13"/>
      <c r="Y285" s="13"/>
      <c r="Z285" s="13"/>
      <c r="AA285" s="13"/>
      <c r="AB285" s="14"/>
      <c r="AC285" s="13"/>
      <c r="AD285" s="13"/>
    </row>
    <row r="286" spans="10:30" x14ac:dyDescent="0.25">
      <c r="J286" s="15"/>
      <c r="K286" s="13"/>
      <c r="L286" s="13"/>
      <c r="M286" s="13"/>
      <c r="N286" s="13"/>
      <c r="O286" s="13"/>
      <c r="P286" s="13"/>
      <c r="Q286" s="13"/>
      <c r="R286" s="13"/>
      <c r="S286" s="14"/>
      <c r="T286" s="13"/>
      <c r="U286" s="13"/>
      <c r="V286" s="13"/>
      <c r="W286" s="13"/>
      <c r="X286" s="13"/>
      <c r="Y286" s="13"/>
      <c r="Z286" s="13"/>
      <c r="AA286" s="13"/>
      <c r="AB286" s="14"/>
      <c r="AC286" s="13"/>
      <c r="AD286" s="13"/>
    </row>
    <row r="287" spans="10:30" x14ac:dyDescent="0.25">
      <c r="J287" s="15"/>
      <c r="K287" s="13"/>
      <c r="L287" s="13"/>
      <c r="M287" s="13"/>
      <c r="N287" s="13"/>
      <c r="O287" s="13"/>
      <c r="P287" s="13"/>
      <c r="Q287" s="13"/>
      <c r="R287" s="13"/>
      <c r="S287" s="14"/>
      <c r="T287" s="13"/>
      <c r="U287" s="13"/>
      <c r="V287" s="13"/>
      <c r="W287" s="13"/>
      <c r="X287" s="13"/>
      <c r="Y287" s="13"/>
      <c r="Z287" s="13"/>
      <c r="AA287" s="13"/>
      <c r="AB287" s="14"/>
      <c r="AC287" s="13"/>
      <c r="AD287" s="13"/>
    </row>
    <row r="288" spans="10:30" x14ac:dyDescent="0.25">
      <c r="J288" s="15"/>
      <c r="K288" s="13"/>
      <c r="L288" s="13"/>
      <c r="M288" s="13"/>
      <c r="N288" s="13"/>
      <c r="O288" s="13"/>
      <c r="P288" s="13"/>
      <c r="Q288" s="13"/>
      <c r="R288" s="13"/>
      <c r="S288" s="14"/>
      <c r="T288" s="13"/>
      <c r="U288" s="13"/>
      <c r="V288" s="13"/>
      <c r="W288" s="13"/>
      <c r="X288" s="13"/>
      <c r="Y288" s="13"/>
      <c r="Z288" s="13"/>
      <c r="AA288" s="13"/>
      <c r="AB288" s="14"/>
      <c r="AC288" s="13"/>
      <c r="AD288" s="13"/>
    </row>
    <row r="289" spans="10:30" x14ac:dyDescent="0.25">
      <c r="J289" s="15"/>
      <c r="K289" s="13"/>
      <c r="L289" s="13"/>
      <c r="M289" s="13"/>
      <c r="N289" s="13"/>
      <c r="O289" s="13"/>
      <c r="P289" s="13"/>
      <c r="Q289" s="13"/>
      <c r="R289" s="13"/>
      <c r="S289" s="14"/>
      <c r="T289" s="13"/>
      <c r="U289" s="13"/>
      <c r="V289" s="13"/>
      <c r="W289" s="13"/>
      <c r="X289" s="13"/>
      <c r="Y289" s="13"/>
      <c r="Z289" s="13"/>
      <c r="AA289" s="13"/>
      <c r="AB289" s="14"/>
      <c r="AC289" s="13"/>
      <c r="AD289" s="13"/>
    </row>
    <row r="290" spans="10:30" x14ac:dyDescent="0.25">
      <c r="J290" s="15"/>
      <c r="K290" s="13"/>
      <c r="L290" s="13"/>
      <c r="M290" s="13"/>
      <c r="N290" s="13"/>
      <c r="O290" s="13"/>
      <c r="P290" s="13"/>
      <c r="Q290" s="13"/>
      <c r="R290" s="13"/>
      <c r="S290" s="14"/>
      <c r="T290" s="13"/>
      <c r="U290" s="13"/>
      <c r="V290" s="13"/>
      <c r="W290" s="13"/>
      <c r="X290" s="13"/>
      <c r="Y290" s="13"/>
      <c r="Z290" s="13"/>
      <c r="AA290" s="13"/>
      <c r="AB290" s="14"/>
      <c r="AC290" s="13"/>
      <c r="AD290" s="13"/>
    </row>
    <row r="291" spans="10:30" x14ac:dyDescent="0.25">
      <c r="J291" s="15"/>
      <c r="K291" s="13"/>
      <c r="L291" s="13"/>
      <c r="M291" s="13"/>
      <c r="N291" s="13"/>
      <c r="O291" s="13"/>
      <c r="P291" s="13"/>
      <c r="Q291" s="13"/>
      <c r="R291" s="13"/>
      <c r="S291" s="14"/>
      <c r="T291" s="13"/>
      <c r="U291" s="13"/>
      <c r="V291" s="13"/>
      <c r="W291" s="13"/>
      <c r="X291" s="13"/>
      <c r="Y291" s="13"/>
      <c r="Z291" s="13"/>
      <c r="AA291" s="13"/>
      <c r="AB291" s="14"/>
      <c r="AC291" s="13"/>
      <c r="AD291" s="13"/>
    </row>
    <row r="292" spans="10:30" x14ac:dyDescent="0.25">
      <c r="J292" s="15"/>
      <c r="K292" s="13"/>
      <c r="L292" s="13"/>
      <c r="M292" s="13"/>
      <c r="N292" s="13"/>
      <c r="O292" s="13"/>
      <c r="P292" s="13"/>
      <c r="Q292" s="13"/>
      <c r="R292" s="13"/>
      <c r="S292" s="14"/>
      <c r="T292" s="13"/>
      <c r="U292" s="13"/>
      <c r="V292" s="13"/>
      <c r="W292" s="13"/>
      <c r="X292" s="13"/>
      <c r="Y292" s="13"/>
      <c r="Z292" s="13"/>
      <c r="AA292" s="13"/>
      <c r="AB292" s="14"/>
      <c r="AC292" s="13"/>
      <c r="AD292" s="13"/>
    </row>
    <row r="293" spans="10:30" x14ac:dyDescent="0.25">
      <c r="J293" s="15"/>
      <c r="K293" s="13"/>
      <c r="L293" s="13"/>
      <c r="M293" s="13"/>
      <c r="N293" s="13"/>
      <c r="O293" s="13"/>
      <c r="P293" s="13"/>
      <c r="Q293" s="13"/>
      <c r="R293" s="13"/>
      <c r="S293" s="14"/>
      <c r="T293" s="13"/>
      <c r="U293" s="13"/>
      <c r="V293" s="13"/>
      <c r="W293" s="13"/>
      <c r="X293" s="13"/>
      <c r="Y293" s="13"/>
      <c r="Z293" s="13"/>
      <c r="AA293" s="13"/>
      <c r="AB293" s="14"/>
      <c r="AC293" s="13"/>
      <c r="AD293" s="13"/>
    </row>
    <row r="294" spans="10:30" x14ac:dyDescent="0.25">
      <c r="J294" s="15"/>
      <c r="K294" s="13"/>
      <c r="L294" s="13"/>
      <c r="M294" s="13"/>
      <c r="N294" s="13"/>
      <c r="O294" s="13"/>
      <c r="P294" s="13"/>
      <c r="Q294" s="13"/>
      <c r="R294" s="13"/>
      <c r="S294" s="14"/>
      <c r="T294" s="13"/>
      <c r="U294" s="13"/>
      <c r="V294" s="13"/>
      <c r="W294" s="13"/>
      <c r="X294" s="13"/>
      <c r="Y294" s="13"/>
      <c r="Z294" s="13"/>
      <c r="AA294" s="13"/>
      <c r="AB294" s="14"/>
      <c r="AC294" s="13"/>
      <c r="AD294" s="13"/>
    </row>
    <row r="295" spans="10:30" x14ac:dyDescent="0.25">
      <c r="J295" s="15"/>
      <c r="K295" s="13"/>
      <c r="L295" s="13"/>
      <c r="M295" s="13"/>
      <c r="N295" s="13"/>
      <c r="O295" s="13"/>
      <c r="P295" s="13"/>
      <c r="Q295" s="13"/>
      <c r="R295" s="13"/>
      <c r="S295" s="14"/>
      <c r="T295" s="13"/>
      <c r="U295" s="13"/>
      <c r="V295" s="13"/>
      <c r="W295" s="13"/>
      <c r="X295" s="13"/>
      <c r="Y295" s="13"/>
      <c r="Z295" s="13"/>
      <c r="AA295" s="13"/>
      <c r="AB295" s="14"/>
      <c r="AC295" s="13"/>
      <c r="AD295" s="13"/>
    </row>
    <row r="296" spans="10:30" x14ac:dyDescent="0.25">
      <c r="J296" s="15"/>
      <c r="K296" s="13"/>
      <c r="L296" s="13"/>
      <c r="M296" s="13"/>
      <c r="N296" s="13"/>
      <c r="O296" s="13"/>
      <c r="P296" s="13"/>
      <c r="Q296" s="13"/>
      <c r="R296" s="13"/>
      <c r="S296" s="14"/>
      <c r="T296" s="13"/>
      <c r="U296" s="13"/>
      <c r="V296" s="13"/>
      <c r="W296" s="13"/>
      <c r="X296" s="13"/>
      <c r="Y296" s="13"/>
      <c r="Z296" s="13"/>
      <c r="AA296" s="13"/>
      <c r="AB296" s="14"/>
      <c r="AC296" s="13"/>
      <c r="AD296" s="13"/>
    </row>
    <row r="297" spans="10:30" x14ac:dyDescent="0.25">
      <c r="J297" s="15"/>
      <c r="K297" s="13"/>
      <c r="L297" s="13"/>
      <c r="M297" s="13"/>
      <c r="N297" s="13"/>
      <c r="O297" s="13"/>
      <c r="P297" s="13"/>
      <c r="Q297" s="13"/>
      <c r="R297" s="13"/>
      <c r="S297" s="14"/>
      <c r="T297" s="13"/>
      <c r="U297" s="13"/>
      <c r="V297" s="13"/>
      <c r="W297" s="13"/>
      <c r="X297" s="13"/>
      <c r="Y297" s="13"/>
      <c r="Z297" s="13"/>
      <c r="AA297" s="13"/>
      <c r="AB297" s="14"/>
      <c r="AC297" s="13"/>
      <c r="AD297" s="13"/>
    </row>
    <row r="298" spans="10:30" x14ac:dyDescent="0.25">
      <c r="J298" s="15"/>
      <c r="K298" s="13"/>
      <c r="L298" s="13"/>
      <c r="M298" s="13"/>
      <c r="N298" s="13"/>
      <c r="O298" s="13"/>
      <c r="P298" s="13"/>
      <c r="Q298" s="13"/>
      <c r="R298" s="13"/>
      <c r="S298" s="14"/>
      <c r="T298" s="13"/>
      <c r="U298" s="13"/>
      <c r="V298" s="13"/>
      <c r="W298" s="13"/>
      <c r="X298" s="13"/>
      <c r="Y298" s="13"/>
      <c r="Z298" s="13"/>
      <c r="AA298" s="13"/>
      <c r="AB298" s="14"/>
      <c r="AC298" s="13"/>
      <c r="AD298" s="13"/>
    </row>
    <row r="299" spans="10:30" x14ac:dyDescent="0.25">
      <c r="J299" s="15"/>
      <c r="K299" s="13"/>
      <c r="L299" s="13"/>
      <c r="M299" s="13"/>
      <c r="N299" s="13"/>
      <c r="O299" s="13"/>
      <c r="P299" s="13"/>
      <c r="Q299" s="13"/>
      <c r="R299" s="13"/>
      <c r="S299" s="14"/>
      <c r="T299" s="13"/>
      <c r="U299" s="13"/>
      <c r="V299" s="13"/>
      <c r="W299" s="13"/>
      <c r="X299" s="13"/>
      <c r="Y299" s="13"/>
      <c r="Z299" s="13"/>
      <c r="AA299" s="13"/>
      <c r="AB299" s="14"/>
      <c r="AC299" s="13"/>
      <c r="AD299" s="13"/>
    </row>
    <row r="300" spans="10:30" x14ac:dyDescent="0.25">
      <c r="J300" s="15"/>
      <c r="K300" s="13"/>
      <c r="L300" s="13"/>
      <c r="M300" s="13"/>
      <c r="N300" s="13"/>
      <c r="O300" s="13"/>
      <c r="P300" s="13"/>
      <c r="Q300" s="13"/>
      <c r="R300" s="13"/>
      <c r="S300" s="14"/>
      <c r="T300" s="13"/>
      <c r="U300" s="13"/>
      <c r="V300" s="13"/>
      <c r="W300" s="13"/>
      <c r="X300" s="13"/>
      <c r="Y300" s="13"/>
      <c r="Z300" s="13"/>
      <c r="AA300" s="13"/>
      <c r="AB300" s="14"/>
      <c r="AC300" s="13"/>
      <c r="AD300" s="13"/>
    </row>
    <row r="301" spans="10:30" x14ac:dyDescent="0.25">
      <c r="J301" s="15"/>
      <c r="K301" s="13"/>
      <c r="L301" s="13"/>
      <c r="M301" s="13"/>
      <c r="N301" s="13"/>
      <c r="O301" s="13"/>
      <c r="P301" s="13"/>
      <c r="Q301" s="13"/>
      <c r="R301" s="13"/>
      <c r="S301" s="14"/>
      <c r="T301" s="13"/>
      <c r="U301" s="13"/>
      <c r="V301" s="13"/>
      <c r="W301" s="13"/>
      <c r="X301" s="13"/>
      <c r="Y301" s="13"/>
      <c r="Z301" s="13"/>
      <c r="AA301" s="13"/>
      <c r="AB301" s="14"/>
      <c r="AC301" s="13"/>
      <c r="AD301" s="13"/>
    </row>
    <row r="302" spans="10:30" x14ac:dyDescent="0.25">
      <c r="J302" s="15"/>
      <c r="K302" s="13"/>
      <c r="L302" s="13"/>
      <c r="M302" s="13"/>
      <c r="N302" s="13"/>
      <c r="O302" s="13"/>
      <c r="P302" s="13"/>
      <c r="Q302" s="13"/>
      <c r="R302" s="13"/>
      <c r="S302" s="14"/>
      <c r="T302" s="13"/>
      <c r="U302" s="13"/>
      <c r="V302" s="13"/>
      <c r="W302" s="13"/>
      <c r="X302" s="13"/>
      <c r="Y302" s="13"/>
      <c r="Z302" s="13"/>
      <c r="AA302" s="13"/>
      <c r="AB302" s="14"/>
      <c r="AC302" s="13"/>
      <c r="AD302" s="13"/>
    </row>
    <row r="303" spans="10:30" x14ac:dyDescent="0.25">
      <c r="J303" s="15"/>
      <c r="K303" s="13"/>
      <c r="L303" s="13"/>
      <c r="M303" s="13"/>
      <c r="N303" s="13"/>
      <c r="O303" s="13"/>
      <c r="P303" s="13"/>
      <c r="Q303" s="13"/>
      <c r="R303" s="13"/>
      <c r="S303" s="14"/>
      <c r="T303" s="13"/>
      <c r="U303" s="13"/>
      <c r="V303" s="13"/>
      <c r="W303" s="13"/>
      <c r="X303" s="13"/>
      <c r="Y303" s="13"/>
      <c r="Z303" s="13"/>
      <c r="AA303" s="13"/>
      <c r="AB303" s="14"/>
      <c r="AC303" s="13"/>
      <c r="AD303" s="13"/>
    </row>
    <row r="304" spans="10:30" x14ac:dyDescent="0.25">
      <c r="J304" s="15"/>
      <c r="K304" s="13"/>
      <c r="L304" s="13"/>
      <c r="M304" s="13"/>
      <c r="N304" s="13"/>
      <c r="O304" s="13"/>
      <c r="P304" s="13"/>
      <c r="Q304" s="13"/>
      <c r="R304" s="13"/>
      <c r="S304" s="14"/>
      <c r="T304" s="13"/>
      <c r="U304" s="13"/>
      <c r="V304" s="13"/>
      <c r="W304" s="13"/>
      <c r="X304" s="13"/>
      <c r="Y304" s="13"/>
      <c r="Z304" s="13"/>
      <c r="AA304" s="13"/>
      <c r="AB304" s="14"/>
      <c r="AC304" s="13"/>
      <c r="AD304" s="13"/>
    </row>
    <row r="305" spans="10:30" x14ac:dyDescent="0.25">
      <c r="J305" s="15"/>
      <c r="K305" s="13"/>
      <c r="L305" s="13"/>
      <c r="M305" s="13"/>
      <c r="N305" s="13"/>
      <c r="O305" s="13"/>
      <c r="P305" s="13"/>
      <c r="Q305" s="13"/>
      <c r="R305" s="13"/>
      <c r="S305" s="14"/>
      <c r="T305" s="13"/>
      <c r="U305" s="13"/>
      <c r="V305" s="13"/>
      <c r="W305" s="13"/>
      <c r="X305" s="13"/>
      <c r="Y305" s="13"/>
      <c r="Z305" s="13"/>
      <c r="AA305" s="13"/>
      <c r="AB305" s="14"/>
      <c r="AC305" s="13"/>
      <c r="AD305" s="13"/>
    </row>
    <row r="306" spans="10:30" x14ac:dyDescent="0.25">
      <c r="J306" s="15"/>
      <c r="K306" s="13"/>
      <c r="L306" s="13"/>
      <c r="M306" s="13"/>
      <c r="N306" s="13"/>
      <c r="O306" s="13"/>
      <c r="P306" s="13"/>
      <c r="Q306" s="13"/>
      <c r="R306" s="13"/>
      <c r="S306" s="14"/>
      <c r="T306" s="13"/>
      <c r="U306" s="13"/>
      <c r="V306" s="13"/>
      <c r="W306" s="13"/>
      <c r="X306" s="13"/>
      <c r="Y306" s="13"/>
      <c r="Z306" s="13"/>
      <c r="AA306" s="13"/>
      <c r="AB306" s="14"/>
      <c r="AC306" s="13"/>
      <c r="AD306" s="13"/>
    </row>
    <row r="307" spans="10:30" x14ac:dyDescent="0.25">
      <c r="J307" s="15"/>
      <c r="K307" s="13"/>
      <c r="L307" s="13"/>
      <c r="M307" s="13"/>
      <c r="N307" s="13"/>
      <c r="O307" s="13"/>
      <c r="P307" s="13"/>
      <c r="Q307" s="13"/>
      <c r="R307" s="13"/>
      <c r="S307" s="14"/>
      <c r="T307" s="13"/>
      <c r="U307" s="13"/>
      <c r="V307" s="13"/>
      <c r="W307" s="13"/>
      <c r="X307" s="13"/>
      <c r="Y307" s="13"/>
      <c r="Z307" s="13"/>
      <c r="AA307" s="13"/>
      <c r="AB307" s="14"/>
      <c r="AC307" s="13"/>
      <c r="AD307" s="13"/>
    </row>
    <row r="308" spans="10:30" x14ac:dyDescent="0.25">
      <c r="J308" s="15"/>
      <c r="K308" s="13"/>
      <c r="L308" s="13"/>
      <c r="M308" s="13"/>
      <c r="N308" s="13"/>
      <c r="O308" s="13"/>
      <c r="P308" s="13"/>
      <c r="Q308" s="13"/>
      <c r="R308" s="13"/>
      <c r="S308" s="14"/>
      <c r="T308" s="13"/>
      <c r="U308" s="13"/>
      <c r="V308" s="13"/>
      <c r="W308" s="13"/>
      <c r="X308" s="13"/>
      <c r="Y308" s="13"/>
      <c r="Z308" s="13"/>
      <c r="AA308" s="13"/>
      <c r="AB308" s="14"/>
      <c r="AC308" s="13"/>
      <c r="AD308" s="13"/>
    </row>
    <row r="309" spans="10:30" x14ac:dyDescent="0.25">
      <c r="J309" s="15"/>
      <c r="K309" s="13"/>
      <c r="L309" s="13"/>
      <c r="M309" s="13"/>
      <c r="N309" s="13"/>
      <c r="O309" s="13"/>
      <c r="P309" s="13"/>
      <c r="Q309" s="13"/>
      <c r="R309" s="13"/>
      <c r="S309" s="14"/>
      <c r="T309" s="13"/>
      <c r="U309" s="13"/>
      <c r="V309" s="13"/>
      <c r="W309" s="13"/>
      <c r="X309" s="13"/>
      <c r="Y309" s="13"/>
      <c r="Z309" s="13"/>
      <c r="AA309" s="13"/>
      <c r="AB309" s="14"/>
      <c r="AC309" s="13"/>
      <c r="AD309" s="13"/>
    </row>
    <row r="310" spans="10:30" x14ac:dyDescent="0.25">
      <c r="J310" s="15"/>
      <c r="K310" s="13"/>
      <c r="L310" s="13"/>
      <c r="M310" s="13"/>
      <c r="N310" s="13"/>
      <c r="O310" s="13"/>
      <c r="P310" s="13"/>
      <c r="Q310" s="13"/>
      <c r="R310" s="13"/>
      <c r="S310" s="14"/>
      <c r="T310" s="13"/>
      <c r="U310" s="13"/>
      <c r="V310" s="13"/>
      <c r="W310" s="13"/>
      <c r="X310" s="13"/>
      <c r="Y310" s="13"/>
      <c r="Z310" s="13"/>
      <c r="AA310" s="13"/>
      <c r="AB310" s="14"/>
      <c r="AC310" s="13"/>
      <c r="AD310" s="13"/>
    </row>
    <row r="311" spans="10:30" x14ac:dyDescent="0.25">
      <c r="J311" s="15"/>
      <c r="K311" s="13"/>
      <c r="L311" s="13"/>
      <c r="M311" s="13"/>
      <c r="N311" s="13"/>
      <c r="O311" s="13"/>
      <c r="P311" s="13"/>
      <c r="Q311" s="13"/>
      <c r="R311" s="13"/>
      <c r="S311" s="14"/>
      <c r="T311" s="13"/>
      <c r="U311" s="13"/>
      <c r="V311" s="13"/>
      <c r="W311" s="13"/>
      <c r="X311" s="13"/>
      <c r="Y311" s="13"/>
      <c r="Z311" s="13"/>
      <c r="AA311" s="13"/>
      <c r="AB311" s="14"/>
      <c r="AC311" s="13"/>
      <c r="AD311" s="13"/>
    </row>
    <row r="312" spans="10:30" x14ac:dyDescent="0.25">
      <c r="J312" s="15"/>
      <c r="K312" s="13"/>
      <c r="L312" s="13"/>
      <c r="M312" s="13"/>
      <c r="N312" s="13"/>
      <c r="O312" s="13"/>
      <c r="P312" s="13"/>
      <c r="Q312" s="13"/>
      <c r="R312" s="13"/>
      <c r="S312" s="14"/>
      <c r="T312" s="13"/>
      <c r="U312" s="13"/>
      <c r="V312" s="13"/>
      <c r="W312" s="13"/>
      <c r="X312" s="13"/>
      <c r="Y312" s="13"/>
      <c r="Z312" s="13"/>
      <c r="AA312" s="13"/>
      <c r="AB312" s="14"/>
      <c r="AC312" s="13"/>
      <c r="AD312" s="13"/>
    </row>
    <row r="313" spans="10:30" x14ac:dyDescent="0.25">
      <c r="J313" s="15"/>
      <c r="K313" s="13"/>
      <c r="L313" s="13"/>
      <c r="M313" s="13"/>
      <c r="N313" s="13"/>
      <c r="O313" s="13"/>
      <c r="P313" s="13"/>
      <c r="Q313" s="13"/>
      <c r="R313" s="13"/>
      <c r="S313" s="14"/>
      <c r="T313" s="13"/>
      <c r="U313" s="13"/>
      <c r="V313" s="13"/>
      <c r="W313" s="13"/>
      <c r="X313" s="13"/>
      <c r="Y313" s="13"/>
      <c r="Z313" s="13"/>
      <c r="AA313" s="13"/>
      <c r="AB313" s="14"/>
      <c r="AC313" s="13"/>
      <c r="AD313" s="13"/>
    </row>
    <row r="314" spans="10:30" x14ac:dyDescent="0.25">
      <c r="J314" s="15"/>
      <c r="K314" s="13"/>
      <c r="L314" s="13"/>
      <c r="M314" s="13"/>
      <c r="N314" s="13"/>
      <c r="O314" s="13"/>
      <c r="P314" s="13"/>
      <c r="Q314" s="13"/>
      <c r="R314" s="13"/>
      <c r="S314" s="14"/>
      <c r="T314" s="13"/>
      <c r="U314" s="13"/>
      <c r="V314" s="13"/>
      <c r="W314" s="13"/>
      <c r="X314" s="13"/>
      <c r="Y314" s="13"/>
      <c r="Z314" s="13"/>
      <c r="AA314" s="13"/>
      <c r="AB314" s="14"/>
      <c r="AC314" s="13"/>
      <c r="AD314" s="13"/>
    </row>
    <row r="315" spans="10:30" x14ac:dyDescent="0.25">
      <c r="J315" s="15"/>
      <c r="K315" s="13"/>
      <c r="L315" s="13"/>
      <c r="M315" s="13"/>
      <c r="N315" s="13"/>
      <c r="O315" s="13"/>
      <c r="P315" s="13"/>
      <c r="Q315" s="13"/>
      <c r="R315" s="13"/>
      <c r="S315" s="14"/>
      <c r="T315" s="13"/>
      <c r="U315" s="13"/>
      <c r="V315" s="13"/>
      <c r="W315" s="13"/>
      <c r="X315" s="13"/>
      <c r="Y315" s="13"/>
      <c r="Z315" s="13"/>
      <c r="AA315" s="13"/>
      <c r="AB315" s="14"/>
      <c r="AC315" s="13"/>
      <c r="AD315" s="13"/>
    </row>
    <row r="316" spans="10:30" x14ac:dyDescent="0.25">
      <c r="J316" s="15"/>
      <c r="K316" s="13"/>
      <c r="L316" s="13"/>
      <c r="M316" s="13"/>
      <c r="N316" s="13"/>
      <c r="O316" s="13"/>
      <c r="P316" s="13"/>
      <c r="Q316" s="13"/>
      <c r="R316" s="13"/>
      <c r="S316" s="14"/>
      <c r="T316" s="13"/>
      <c r="U316" s="13"/>
      <c r="V316" s="13"/>
      <c r="W316" s="13"/>
      <c r="X316" s="13"/>
      <c r="Y316" s="13"/>
      <c r="Z316" s="13"/>
      <c r="AA316" s="13"/>
      <c r="AB316" s="14"/>
      <c r="AC316" s="13"/>
      <c r="AD316" s="13"/>
    </row>
    <row r="317" spans="10:30" x14ac:dyDescent="0.25">
      <c r="J317" s="15"/>
      <c r="K317" s="13"/>
      <c r="L317" s="13"/>
      <c r="M317" s="13"/>
      <c r="N317" s="13"/>
      <c r="O317" s="13"/>
      <c r="P317" s="13"/>
      <c r="Q317" s="13"/>
      <c r="R317" s="13"/>
      <c r="S317" s="14"/>
      <c r="T317" s="13"/>
      <c r="U317" s="13"/>
      <c r="V317" s="13"/>
      <c r="W317" s="13"/>
      <c r="X317" s="13"/>
      <c r="Y317" s="13"/>
      <c r="Z317" s="13"/>
      <c r="AA317" s="13"/>
      <c r="AB317" s="14"/>
      <c r="AC317" s="13"/>
      <c r="AD317" s="13"/>
    </row>
    <row r="318" spans="10:30" x14ac:dyDescent="0.25">
      <c r="J318" s="15"/>
      <c r="K318" s="13"/>
      <c r="L318" s="13"/>
      <c r="M318" s="13"/>
      <c r="N318" s="13"/>
      <c r="O318" s="13"/>
      <c r="P318" s="13"/>
      <c r="Q318" s="13"/>
      <c r="R318" s="13"/>
      <c r="S318" s="14"/>
      <c r="T318" s="13"/>
      <c r="U318" s="13"/>
      <c r="V318" s="13"/>
      <c r="W318" s="13"/>
      <c r="X318" s="13"/>
      <c r="Y318" s="13"/>
      <c r="Z318" s="13"/>
      <c r="AA318" s="13"/>
      <c r="AB318" s="14"/>
      <c r="AC318" s="13"/>
      <c r="AD318" s="13"/>
    </row>
    <row r="319" spans="10:30" x14ac:dyDescent="0.25">
      <c r="J319" s="15"/>
      <c r="K319" s="13"/>
      <c r="L319" s="13"/>
      <c r="M319" s="13"/>
      <c r="N319" s="13"/>
      <c r="O319" s="13"/>
      <c r="P319" s="13"/>
      <c r="Q319" s="13"/>
      <c r="R319" s="13"/>
      <c r="S319" s="14"/>
      <c r="T319" s="13"/>
      <c r="U319" s="13"/>
      <c r="V319" s="13"/>
      <c r="W319" s="13"/>
      <c r="X319" s="13"/>
      <c r="Y319" s="13"/>
      <c r="Z319" s="13"/>
      <c r="AA319" s="13"/>
      <c r="AB319" s="14"/>
      <c r="AC319" s="13"/>
      <c r="AD319" s="13"/>
    </row>
    <row r="320" spans="10:30" x14ac:dyDescent="0.25">
      <c r="J320" s="15"/>
      <c r="K320" s="13"/>
      <c r="L320" s="13"/>
      <c r="M320" s="13"/>
      <c r="N320" s="13"/>
      <c r="O320" s="13"/>
      <c r="P320" s="13"/>
      <c r="Q320" s="13"/>
      <c r="R320" s="13"/>
      <c r="S320" s="14"/>
      <c r="T320" s="13"/>
      <c r="U320" s="13"/>
      <c r="V320" s="13"/>
      <c r="W320" s="13"/>
      <c r="X320" s="13"/>
      <c r="Y320" s="13"/>
      <c r="Z320" s="13"/>
      <c r="AA320" s="13"/>
      <c r="AB320" s="14"/>
      <c r="AC320" s="13"/>
      <c r="AD320" s="13"/>
    </row>
    <row r="321" spans="10:30" x14ac:dyDescent="0.25">
      <c r="J321" s="15"/>
      <c r="K321" s="13"/>
      <c r="L321" s="13"/>
      <c r="M321" s="13"/>
      <c r="N321" s="13"/>
      <c r="O321" s="13"/>
      <c r="P321" s="13"/>
      <c r="Q321" s="13"/>
      <c r="R321" s="13"/>
      <c r="S321" s="14"/>
      <c r="T321" s="13"/>
      <c r="U321" s="13"/>
      <c r="V321" s="13"/>
      <c r="W321" s="13"/>
      <c r="X321" s="13"/>
      <c r="Y321" s="13"/>
      <c r="Z321" s="13"/>
      <c r="AA321" s="13"/>
      <c r="AB321" s="14"/>
      <c r="AC321" s="13"/>
      <c r="AD321" s="13"/>
    </row>
    <row r="322" spans="10:30" x14ac:dyDescent="0.25">
      <c r="J322" s="15"/>
      <c r="K322" s="13"/>
      <c r="L322" s="13"/>
      <c r="M322" s="13"/>
      <c r="N322" s="13"/>
      <c r="O322" s="13"/>
      <c r="P322" s="13"/>
      <c r="Q322" s="13"/>
      <c r="R322" s="13"/>
      <c r="S322" s="14"/>
      <c r="T322" s="13"/>
      <c r="U322" s="13"/>
      <c r="V322" s="13"/>
      <c r="W322" s="13"/>
      <c r="X322" s="13"/>
      <c r="Y322" s="13"/>
      <c r="Z322" s="13"/>
      <c r="AA322" s="13"/>
      <c r="AB322" s="14"/>
      <c r="AC322" s="13"/>
      <c r="AD322" s="13"/>
    </row>
    <row r="323" spans="10:30" x14ac:dyDescent="0.25">
      <c r="J323" s="15"/>
      <c r="K323" s="13"/>
      <c r="L323" s="13"/>
      <c r="M323" s="13"/>
      <c r="N323" s="13"/>
      <c r="O323" s="13"/>
      <c r="P323" s="13"/>
      <c r="Q323" s="13"/>
      <c r="R323" s="13"/>
      <c r="S323" s="14"/>
      <c r="T323" s="13"/>
      <c r="U323" s="13"/>
      <c r="V323" s="13"/>
      <c r="W323" s="13"/>
      <c r="X323" s="13"/>
      <c r="Y323" s="13"/>
      <c r="Z323" s="13"/>
      <c r="AA323" s="13"/>
      <c r="AB323" s="14"/>
      <c r="AC323" s="13"/>
      <c r="AD323" s="13"/>
    </row>
    <row r="324" spans="10:30" x14ac:dyDescent="0.25">
      <c r="J324" s="15"/>
      <c r="K324" s="13"/>
      <c r="L324" s="13"/>
      <c r="M324" s="13"/>
      <c r="N324" s="13"/>
      <c r="O324" s="13"/>
      <c r="P324" s="13"/>
      <c r="Q324" s="13"/>
      <c r="R324" s="13"/>
      <c r="S324" s="14"/>
      <c r="T324" s="13"/>
      <c r="U324" s="13"/>
      <c r="V324" s="13"/>
      <c r="W324" s="13"/>
      <c r="X324" s="13"/>
      <c r="Y324" s="13"/>
      <c r="Z324" s="13"/>
      <c r="AA324" s="13"/>
      <c r="AB324" s="14"/>
      <c r="AC324" s="13"/>
      <c r="AD324" s="13"/>
    </row>
    <row r="325" spans="10:30" x14ac:dyDescent="0.25">
      <c r="J325" s="15"/>
      <c r="K325" s="13"/>
      <c r="L325" s="13"/>
      <c r="M325" s="13"/>
      <c r="N325" s="13"/>
      <c r="O325" s="13"/>
      <c r="P325" s="13"/>
      <c r="Q325" s="13"/>
      <c r="R325" s="13"/>
      <c r="S325" s="14"/>
      <c r="T325" s="13"/>
      <c r="U325" s="13"/>
      <c r="V325" s="13"/>
      <c r="W325" s="13"/>
      <c r="X325" s="13"/>
      <c r="Y325" s="13"/>
      <c r="Z325" s="13"/>
      <c r="AA325" s="13"/>
      <c r="AB325" s="14"/>
      <c r="AC325" s="13"/>
      <c r="AD325" s="13"/>
    </row>
    <row r="326" spans="10:30" x14ac:dyDescent="0.25">
      <c r="J326" s="15"/>
      <c r="K326" s="13"/>
      <c r="L326" s="13"/>
      <c r="M326" s="13"/>
      <c r="N326" s="13"/>
      <c r="O326" s="13"/>
      <c r="P326" s="13"/>
      <c r="Q326" s="13"/>
      <c r="R326" s="13"/>
      <c r="S326" s="14"/>
      <c r="T326" s="13"/>
      <c r="U326" s="13"/>
      <c r="V326" s="13"/>
      <c r="W326" s="13"/>
      <c r="X326" s="13"/>
      <c r="Y326" s="13"/>
      <c r="Z326" s="13"/>
      <c r="AA326" s="13"/>
      <c r="AB326" s="14"/>
      <c r="AC326" s="13"/>
      <c r="AD326" s="13"/>
    </row>
    <row r="327" spans="10:30" x14ac:dyDescent="0.25">
      <c r="J327" s="15"/>
      <c r="K327" s="13"/>
      <c r="L327" s="13"/>
      <c r="M327" s="13"/>
      <c r="N327" s="13"/>
      <c r="O327" s="13"/>
      <c r="P327" s="13"/>
      <c r="Q327" s="13"/>
      <c r="R327" s="13"/>
      <c r="S327" s="14"/>
      <c r="T327" s="13"/>
      <c r="U327" s="13"/>
      <c r="V327" s="13"/>
      <c r="W327" s="13"/>
      <c r="X327" s="13"/>
      <c r="Y327" s="13"/>
      <c r="Z327" s="13"/>
      <c r="AA327" s="13"/>
      <c r="AB327" s="14"/>
      <c r="AC327" s="13"/>
      <c r="AD327" s="13"/>
    </row>
    <row r="328" spans="10:30" x14ac:dyDescent="0.25">
      <c r="J328" s="15"/>
      <c r="K328" s="13"/>
      <c r="L328" s="13"/>
      <c r="M328" s="13"/>
      <c r="N328" s="13"/>
      <c r="O328" s="13"/>
      <c r="P328" s="13"/>
      <c r="Q328" s="13"/>
      <c r="R328" s="13"/>
      <c r="S328" s="14"/>
      <c r="T328" s="13"/>
      <c r="U328" s="13"/>
      <c r="V328" s="13"/>
      <c r="W328" s="13"/>
      <c r="X328" s="13"/>
      <c r="Y328" s="13"/>
      <c r="Z328" s="13"/>
      <c r="AA328" s="13"/>
      <c r="AB328" s="14"/>
      <c r="AC328" s="13"/>
      <c r="AD328" s="13"/>
    </row>
    <row r="329" spans="10:30" x14ac:dyDescent="0.25">
      <c r="J329" s="15"/>
      <c r="K329" s="13"/>
      <c r="L329" s="13"/>
      <c r="M329" s="13"/>
      <c r="N329" s="13"/>
      <c r="O329" s="13"/>
      <c r="P329" s="13"/>
      <c r="Q329" s="13"/>
      <c r="R329" s="13"/>
      <c r="S329" s="14"/>
      <c r="T329" s="13"/>
      <c r="U329" s="13"/>
      <c r="V329" s="13"/>
      <c r="W329" s="13"/>
      <c r="X329" s="13"/>
      <c r="Y329" s="13"/>
      <c r="Z329" s="13"/>
      <c r="AA329" s="13"/>
      <c r="AB329" s="14"/>
      <c r="AC329" s="13"/>
      <c r="AD329" s="13"/>
    </row>
    <row r="330" spans="10:30" x14ac:dyDescent="0.25">
      <c r="J330" s="15"/>
      <c r="K330" s="13"/>
      <c r="L330" s="13"/>
      <c r="M330" s="13"/>
      <c r="N330" s="13"/>
      <c r="O330" s="13"/>
      <c r="P330" s="13"/>
      <c r="Q330" s="13"/>
      <c r="R330" s="13"/>
      <c r="S330" s="14"/>
      <c r="T330" s="13"/>
      <c r="U330" s="13"/>
      <c r="V330" s="13"/>
      <c r="W330" s="13"/>
      <c r="X330" s="13"/>
      <c r="Y330" s="13"/>
      <c r="Z330" s="13"/>
      <c r="AA330" s="13"/>
      <c r="AB330" s="14"/>
      <c r="AC330" s="13"/>
      <c r="AD330" s="13"/>
    </row>
    <row r="331" spans="10:30" x14ac:dyDescent="0.25">
      <c r="J331" s="15"/>
      <c r="K331" s="13"/>
      <c r="L331" s="13"/>
      <c r="M331" s="13"/>
      <c r="N331" s="13"/>
      <c r="O331" s="13"/>
      <c r="P331" s="13"/>
      <c r="Q331" s="13"/>
      <c r="R331" s="13"/>
      <c r="S331" s="14"/>
      <c r="T331" s="13"/>
      <c r="U331" s="13"/>
      <c r="V331" s="13"/>
      <c r="W331" s="13"/>
      <c r="X331" s="13"/>
      <c r="Y331" s="13"/>
      <c r="Z331" s="13"/>
      <c r="AA331" s="13"/>
      <c r="AB331" s="14"/>
      <c r="AC331" s="13"/>
      <c r="AD331" s="13"/>
    </row>
    <row r="332" spans="10:30" x14ac:dyDescent="0.25">
      <c r="J332" s="15"/>
      <c r="K332" s="13"/>
      <c r="L332" s="13"/>
      <c r="M332" s="13"/>
      <c r="N332" s="13"/>
      <c r="O332" s="13"/>
      <c r="P332" s="13"/>
      <c r="Q332" s="13"/>
      <c r="R332" s="13"/>
      <c r="S332" s="14"/>
      <c r="T332" s="13"/>
      <c r="U332" s="13"/>
      <c r="V332" s="13"/>
      <c r="W332" s="13"/>
      <c r="X332" s="13"/>
      <c r="Y332" s="13"/>
      <c r="Z332" s="13"/>
      <c r="AA332" s="13"/>
      <c r="AB332" s="14"/>
      <c r="AC332" s="13"/>
      <c r="AD332" s="13"/>
    </row>
    <row r="333" spans="10:30" x14ac:dyDescent="0.25">
      <c r="J333" s="15"/>
      <c r="K333" s="13"/>
      <c r="L333" s="13"/>
      <c r="M333" s="13"/>
      <c r="N333" s="13"/>
      <c r="O333" s="13"/>
      <c r="P333" s="13"/>
      <c r="Q333" s="13"/>
      <c r="R333" s="13"/>
      <c r="S333" s="14"/>
      <c r="T333" s="13"/>
      <c r="U333" s="13"/>
      <c r="V333" s="13"/>
      <c r="W333" s="13"/>
      <c r="X333" s="13"/>
      <c r="Y333" s="13"/>
      <c r="Z333" s="13"/>
      <c r="AA333" s="13"/>
      <c r="AB333" s="14"/>
      <c r="AC333" s="13"/>
      <c r="AD333" s="13"/>
    </row>
    <row r="334" spans="10:30" x14ac:dyDescent="0.25">
      <c r="J334" s="15"/>
      <c r="K334" s="13"/>
      <c r="L334" s="13"/>
      <c r="M334" s="13"/>
      <c r="N334" s="13"/>
      <c r="O334" s="13"/>
      <c r="P334" s="13"/>
      <c r="Q334" s="13"/>
      <c r="R334" s="13"/>
      <c r="S334" s="14"/>
      <c r="T334" s="13"/>
      <c r="U334" s="13"/>
      <c r="V334" s="13"/>
      <c r="W334" s="13"/>
      <c r="X334" s="13"/>
      <c r="Y334" s="13"/>
      <c r="Z334" s="13"/>
      <c r="AA334" s="13"/>
      <c r="AB334" s="14"/>
      <c r="AC334" s="13"/>
      <c r="AD334" s="13"/>
    </row>
    <row r="335" spans="10:30" x14ac:dyDescent="0.25">
      <c r="J335" s="15"/>
      <c r="K335" s="13"/>
      <c r="L335" s="13"/>
      <c r="M335" s="13"/>
      <c r="N335" s="13"/>
      <c r="O335" s="13"/>
      <c r="P335" s="13"/>
      <c r="Q335" s="13"/>
      <c r="R335" s="13"/>
      <c r="S335" s="14"/>
      <c r="T335" s="13"/>
      <c r="U335" s="13"/>
      <c r="V335" s="13"/>
      <c r="W335" s="13"/>
      <c r="X335" s="13"/>
      <c r="Y335" s="13"/>
      <c r="Z335" s="13"/>
      <c r="AA335" s="13"/>
      <c r="AB335" s="14"/>
      <c r="AC335" s="13"/>
      <c r="AD335" s="13"/>
    </row>
    <row r="336" spans="10:30" x14ac:dyDescent="0.25">
      <c r="J336" s="15"/>
      <c r="K336" s="13"/>
      <c r="L336" s="13"/>
      <c r="M336" s="13"/>
      <c r="N336" s="13"/>
      <c r="O336" s="13"/>
      <c r="P336" s="13"/>
      <c r="Q336" s="13"/>
      <c r="R336" s="13"/>
      <c r="S336" s="14"/>
      <c r="T336" s="13"/>
      <c r="U336" s="13"/>
      <c r="V336" s="13"/>
      <c r="W336" s="13"/>
      <c r="X336" s="13"/>
      <c r="Y336" s="13"/>
      <c r="Z336" s="13"/>
      <c r="AA336" s="13"/>
      <c r="AB336" s="14"/>
      <c r="AC336" s="13"/>
      <c r="AD336" s="13"/>
    </row>
    <row r="337" spans="10:30" x14ac:dyDescent="0.25">
      <c r="J337" s="15"/>
      <c r="K337" s="13"/>
      <c r="L337" s="13"/>
      <c r="M337" s="13"/>
      <c r="N337" s="13"/>
      <c r="O337" s="13"/>
      <c r="P337" s="13"/>
      <c r="Q337" s="13"/>
      <c r="R337" s="13"/>
      <c r="S337" s="14"/>
      <c r="T337" s="13"/>
      <c r="U337" s="13"/>
      <c r="V337" s="13"/>
      <c r="W337" s="13"/>
      <c r="X337" s="13"/>
      <c r="Y337" s="13"/>
      <c r="Z337" s="13"/>
      <c r="AA337" s="13"/>
      <c r="AB337" s="14"/>
      <c r="AC337" s="13"/>
      <c r="AD337" s="13"/>
    </row>
    <row r="338" spans="10:30" x14ac:dyDescent="0.25">
      <c r="J338" s="15"/>
      <c r="K338" s="13"/>
      <c r="L338" s="13"/>
      <c r="M338" s="13"/>
      <c r="N338" s="13"/>
      <c r="O338" s="13"/>
      <c r="P338" s="13"/>
      <c r="Q338" s="13"/>
      <c r="R338" s="13"/>
      <c r="S338" s="14"/>
      <c r="T338" s="13"/>
      <c r="U338" s="13"/>
      <c r="V338" s="13"/>
      <c r="W338" s="13"/>
      <c r="X338" s="13"/>
      <c r="Y338" s="13"/>
      <c r="Z338" s="13"/>
      <c r="AA338" s="13"/>
      <c r="AB338" s="14"/>
      <c r="AC338" s="13"/>
      <c r="AD338" s="13"/>
    </row>
    <row r="339" spans="10:30" x14ac:dyDescent="0.25">
      <c r="J339" s="15"/>
      <c r="K339" s="13"/>
      <c r="L339" s="13"/>
      <c r="M339" s="13"/>
      <c r="N339" s="13"/>
      <c r="O339" s="13"/>
      <c r="P339" s="13"/>
      <c r="Q339" s="13"/>
      <c r="R339" s="13"/>
      <c r="S339" s="14"/>
      <c r="T339" s="13"/>
      <c r="U339" s="13"/>
      <c r="V339" s="13"/>
      <c r="W339" s="13"/>
      <c r="X339" s="13"/>
      <c r="Y339" s="13"/>
      <c r="Z339" s="13"/>
      <c r="AA339" s="13"/>
      <c r="AB339" s="14"/>
      <c r="AC339" s="13"/>
      <c r="AD339" s="13"/>
    </row>
    <row r="340" spans="10:30" x14ac:dyDescent="0.25">
      <c r="J340" s="15"/>
      <c r="K340" s="13"/>
      <c r="L340" s="13"/>
      <c r="M340" s="13"/>
      <c r="N340" s="13"/>
      <c r="O340" s="13"/>
      <c r="P340" s="13"/>
      <c r="Q340" s="13"/>
      <c r="R340" s="13"/>
      <c r="S340" s="14"/>
      <c r="T340" s="13"/>
      <c r="U340" s="13"/>
      <c r="V340" s="13"/>
      <c r="W340" s="13"/>
      <c r="X340" s="13"/>
      <c r="Y340" s="13"/>
      <c r="Z340" s="13"/>
      <c r="AA340" s="13"/>
      <c r="AB340" s="14"/>
      <c r="AC340" s="13"/>
      <c r="AD340" s="13"/>
    </row>
    <row r="341" spans="10:30" x14ac:dyDescent="0.25">
      <c r="J341" s="15"/>
      <c r="K341" s="13"/>
      <c r="L341" s="13"/>
      <c r="M341" s="13"/>
      <c r="N341" s="13"/>
      <c r="O341" s="13"/>
      <c r="P341" s="13"/>
      <c r="Q341" s="13"/>
      <c r="R341" s="13"/>
      <c r="S341" s="14"/>
      <c r="T341" s="13"/>
      <c r="U341" s="13"/>
      <c r="V341" s="13"/>
      <c r="W341" s="13"/>
      <c r="X341" s="13"/>
      <c r="Y341" s="13"/>
      <c r="Z341" s="13"/>
      <c r="AA341" s="13"/>
      <c r="AB341" s="14"/>
      <c r="AC341" s="13"/>
      <c r="AD341" s="13"/>
    </row>
    <row r="342" spans="10:30" x14ac:dyDescent="0.25">
      <c r="J342" s="15"/>
      <c r="K342" s="13"/>
      <c r="L342" s="13"/>
      <c r="M342" s="13"/>
      <c r="N342" s="13"/>
      <c r="O342" s="13"/>
      <c r="P342" s="13"/>
      <c r="Q342" s="13"/>
      <c r="R342" s="13"/>
      <c r="S342" s="14"/>
      <c r="T342" s="13"/>
      <c r="U342" s="13"/>
      <c r="V342" s="13"/>
      <c r="W342" s="13"/>
      <c r="X342" s="13"/>
      <c r="Y342" s="13"/>
      <c r="Z342" s="13"/>
      <c r="AA342" s="13"/>
      <c r="AB342" s="14"/>
      <c r="AC342" s="13"/>
      <c r="AD342" s="13"/>
    </row>
    <row r="343" spans="10:30" x14ac:dyDescent="0.25">
      <c r="J343" s="15"/>
      <c r="K343" s="13"/>
      <c r="L343" s="13"/>
      <c r="M343" s="13"/>
      <c r="N343" s="13"/>
      <c r="O343" s="13"/>
      <c r="P343" s="13"/>
      <c r="Q343" s="13"/>
      <c r="R343" s="13"/>
      <c r="S343" s="14"/>
      <c r="T343" s="13"/>
      <c r="U343" s="13"/>
      <c r="V343" s="13"/>
      <c r="W343" s="13"/>
      <c r="X343" s="13"/>
      <c r="Y343" s="13"/>
      <c r="Z343" s="13"/>
      <c r="AA343" s="13"/>
      <c r="AB343" s="14"/>
      <c r="AC343" s="13"/>
      <c r="AD343" s="13"/>
    </row>
    <row r="344" spans="10:30" x14ac:dyDescent="0.25">
      <c r="J344" s="15"/>
      <c r="K344" s="13"/>
      <c r="L344" s="13"/>
      <c r="M344" s="13"/>
      <c r="N344" s="13"/>
      <c r="O344" s="13"/>
      <c r="P344" s="13"/>
      <c r="Q344" s="13"/>
      <c r="R344" s="13"/>
      <c r="S344" s="14"/>
      <c r="T344" s="13"/>
      <c r="U344" s="13"/>
      <c r="V344" s="13"/>
      <c r="W344" s="13"/>
      <c r="X344" s="13"/>
      <c r="Y344" s="13"/>
      <c r="Z344" s="13"/>
      <c r="AA344" s="13"/>
      <c r="AB344" s="14"/>
      <c r="AC344" s="13"/>
      <c r="AD344" s="13"/>
    </row>
    <row r="345" spans="10:30" x14ac:dyDescent="0.25">
      <c r="J345" s="15"/>
      <c r="K345" s="13"/>
      <c r="L345" s="13"/>
      <c r="M345" s="13"/>
      <c r="N345" s="13"/>
      <c r="O345" s="13"/>
      <c r="P345" s="13"/>
      <c r="Q345" s="13"/>
      <c r="R345" s="13"/>
      <c r="S345" s="14"/>
      <c r="T345" s="13"/>
      <c r="U345" s="13"/>
      <c r="V345" s="13"/>
      <c r="W345" s="13"/>
      <c r="X345" s="13"/>
      <c r="Y345" s="13"/>
      <c r="Z345" s="13"/>
      <c r="AA345" s="13"/>
      <c r="AB345" s="14"/>
      <c r="AC345" s="13"/>
      <c r="AD345" s="13"/>
    </row>
    <row r="346" spans="10:30" x14ac:dyDescent="0.25">
      <c r="J346" s="15"/>
      <c r="K346" s="13"/>
      <c r="L346" s="13"/>
      <c r="M346" s="13"/>
      <c r="N346" s="13"/>
      <c r="O346" s="13"/>
      <c r="P346" s="13"/>
      <c r="Q346" s="13"/>
      <c r="R346" s="13"/>
      <c r="S346" s="14"/>
      <c r="T346" s="13"/>
      <c r="U346" s="13"/>
      <c r="V346" s="13"/>
      <c r="W346" s="13"/>
      <c r="X346" s="13"/>
      <c r="Y346" s="13"/>
      <c r="Z346" s="13"/>
      <c r="AA346" s="13"/>
      <c r="AB346" s="14"/>
      <c r="AC346" s="13"/>
      <c r="AD346" s="13"/>
    </row>
    <row r="347" spans="10:30" x14ac:dyDescent="0.25">
      <c r="J347" s="15"/>
      <c r="K347" s="13"/>
      <c r="L347" s="13"/>
      <c r="M347" s="13"/>
      <c r="N347" s="13"/>
      <c r="O347" s="13"/>
      <c r="P347" s="13"/>
      <c r="Q347" s="13"/>
      <c r="R347" s="13"/>
      <c r="S347" s="14"/>
      <c r="T347" s="13"/>
      <c r="U347" s="13"/>
      <c r="V347" s="13"/>
      <c r="W347" s="13"/>
      <c r="X347" s="13"/>
      <c r="Y347" s="13"/>
      <c r="Z347" s="13"/>
      <c r="AA347" s="13"/>
      <c r="AB347" s="14"/>
      <c r="AC347" s="13"/>
      <c r="AD347" s="13"/>
    </row>
    <row r="348" spans="10:30" x14ac:dyDescent="0.25">
      <c r="J348" s="15"/>
      <c r="K348" s="13"/>
      <c r="L348" s="13"/>
      <c r="M348" s="13"/>
      <c r="N348" s="13"/>
      <c r="O348" s="13"/>
      <c r="P348" s="13"/>
      <c r="Q348" s="13"/>
      <c r="R348" s="13"/>
      <c r="S348" s="14"/>
      <c r="T348" s="13"/>
      <c r="U348" s="13"/>
      <c r="V348" s="13"/>
      <c r="W348" s="13"/>
      <c r="X348" s="13"/>
      <c r="Y348" s="13"/>
      <c r="Z348" s="13"/>
      <c r="AA348" s="13"/>
      <c r="AB348" s="14"/>
      <c r="AC348" s="13"/>
      <c r="AD348" s="13"/>
    </row>
    <row r="349" spans="10:30" x14ac:dyDescent="0.25">
      <c r="J349" s="15"/>
      <c r="K349" s="13"/>
      <c r="L349" s="13"/>
      <c r="M349" s="13"/>
      <c r="N349" s="13"/>
      <c r="O349" s="13"/>
      <c r="P349" s="13"/>
      <c r="Q349" s="13"/>
      <c r="R349" s="13"/>
      <c r="S349" s="14"/>
      <c r="T349" s="13"/>
      <c r="U349" s="13"/>
      <c r="V349" s="13"/>
      <c r="W349" s="13"/>
      <c r="X349" s="13"/>
      <c r="Y349" s="13"/>
      <c r="Z349" s="13"/>
      <c r="AA349" s="13"/>
      <c r="AB349" s="14"/>
      <c r="AC349" s="13"/>
      <c r="AD349" s="13"/>
    </row>
    <row r="350" spans="10:30" x14ac:dyDescent="0.25">
      <c r="J350" s="15"/>
      <c r="K350" s="13"/>
      <c r="L350" s="13"/>
      <c r="M350" s="13"/>
      <c r="N350" s="13"/>
      <c r="O350" s="13"/>
      <c r="P350" s="13"/>
      <c r="Q350" s="13"/>
      <c r="R350" s="13"/>
      <c r="S350" s="14"/>
      <c r="T350" s="13"/>
      <c r="U350" s="13"/>
      <c r="V350" s="13"/>
      <c r="W350" s="13"/>
      <c r="X350" s="13"/>
      <c r="Y350" s="13"/>
      <c r="Z350" s="13"/>
      <c r="AA350" s="13"/>
      <c r="AB350" s="14"/>
      <c r="AC350" s="13"/>
      <c r="AD350" s="13"/>
    </row>
    <row r="351" spans="10:30" x14ac:dyDescent="0.25">
      <c r="J351" s="15"/>
      <c r="K351" s="13"/>
      <c r="L351" s="13"/>
      <c r="M351" s="13"/>
      <c r="N351" s="13"/>
      <c r="O351" s="13"/>
      <c r="P351" s="13"/>
      <c r="Q351" s="13"/>
      <c r="R351" s="13"/>
      <c r="S351" s="14"/>
      <c r="T351" s="13"/>
      <c r="U351" s="13"/>
      <c r="V351" s="13"/>
      <c r="W351" s="13"/>
      <c r="X351" s="13"/>
      <c r="Y351" s="13"/>
      <c r="Z351" s="13"/>
      <c r="AA351" s="13"/>
      <c r="AB351" s="14"/>
      <c r="AC351" s="13"/>
      <c r="AD351" s="13"/>
    </row>
    <row r="352" spans="10:30" x14ac:dyDescent="0.25">
      <c r="J352" s="15"/>
      <c r="K352" s="13"/>
      <c r="L352" s="13"/>
      <c r="M352" s="13"/>
      <c r="N352" s="13"/>
      <c r="O352" s="13"/>
      <c r="P352" s="13"/>
      <c r="Q352" s="13"/>
      <c r="R352" s="13"/>
      <c r="S352" s="14"/>
      <c r="T352" s="13"/>
      <c r="U352" s="13"/>
      <c r="V352" s="13"/>
      <c r="W352" s="13"/>
      <c r="X352" s="13"/>
      <c r="Y352" s="13"/>
      <c r="Z352" s="13"/>
      <c r="AA352" s="13"/>
      <c r="AB352" s="14"/>
      <c r="AC352" s="13"/>
      <c r="AD352" s="13"/>
    </row>
    <row r="353" spans="10:30" x14ac:dyDescent="0.25">
      <c r="J353" s="15"/>
      <c r="K353" s="13"/>
      <c r="L353" s="13"/>
      <c r="M353" s="13"/>
      <c r="N353" s="13"/>
      <c r="O353" s="13"/>
      <c r="P353" s="13"/>
      <c r="Q353" s="13"/>
      <c r="R353" s="13"/>
      <c r="S353" s="14"/>
      <c r="T353" s="13"/>
      <c r="U353" s="13"/>
      <c r="V353" s="13"/>
      <c r="W353" s="13"/>
      <c r="X353" s="13"/>
      <c r="Y353" s="13"/>
      <c r="Z353" s="13"/>
      <c r="AA353" s="13"/>
      <c r="AB353" s="14"/>
      <c r="AC353" s="13"/>
      <c r="AD353" s="13"/>
    </row>
    <row r="354" spans="10:30" x14ac:dyDescent="0.25">
      <c r="J354" s="15"/>
      <c r="K354" s="13"/>
      <c r="L354" s="13"/>
      <c r="M354" s="13"/>
      <c r="N354" s="13"/>
      <c r="O354" s="13"/>
      <c r="P354" s="13"/>
      <c r="Q354" s="13"/>
      <c r="R354" s="13"/>
      <c r="S354" s="14"/>
      <c r="T354" s="13"/>
      <c r="U354" s="13"/>
      <c r="V354" s="13"/>
      <c r="W354" s="13"/>
      <c r="X354" s="13"/>
      <c r="Y354" s="13"/>
      <c r="Z354" s="13"/>
      <c r="AA354" s="13"/>
      <c r="AB354" s="14"/>
      <c r="AC354" s="13"/>
      <c r="AD354" s="13"/>
    </row>
    <row r="355" spans="10:30" x14ac:dyDescent="0.25">
      <c r="J355" s="15"/>
      <c r="K355" s="13"/>
      <c r="L355" s="13"/>
      <c r="M355" s="13"/>
      <c r="N355" s="13"/>
      <c r="O355" s="13"/>
      <c r="P355" s="13"/>
      <c r="Q355" s="13"/>
      <c r="R355" s="13"/>
      <c r="S355" s="14"/>
      <c r="T355" s="13"/>
      <c r="U355" s="13"/>
      <c r="V355" s="13"/>
      <c r="W355" s="13"/>
      <c r="X355" s="13"/>
      <c r="Y355" s="13"/>
      <c r="Z355" s="13"/>
      <c r="AA355" s="13"/>
      <c r="AB355" s="14"/>
      <c r="AC355" s="13"/>
      <c r="AD355" s="13"/>
    </row>
    <row r="356" spans="10:30" x14ac:dyDescent="0.25">
      <c r="J356" s="15"/>
      <c r="K356" s="13"/>
      <c r="L356" s="13"/>
      <c r="M356" s="13"/>
      <c r="N356" s="13"/>
      <c r="O356" s="13"/>
      <c r="P356" s="13"/>
      <c r="Q356" s="13"/>
      <c r="R356" s="13"/>
      <c r="S356" s="14"/>
      <c r="T356" s="13"/>
      <c r="U356" s="13"/>
      <c r="V356" s="13"/>
      <c r="W356" s="13"/>
      <c r="X356" s="13"/>
      <c r="Y356" s="13"/>
      <c r="Z356" s="13"/>
      <c r="AA356" s="13"/>
      <c r="AB356" s="14"/>
      <c r="AC356" s="13"/>
      <c r="AD356" s="13"/>
    </row>
    <row r="357" spans="10:30" x14ac:dyDescent="0.25">
      <c r="J357" s="15"/>
      <c r="K357" s="13"/>
      <c r="L357" s="13"/>
      <c r="M357" s="13"/>
      <c r="N357" s="13"/>
      <c r="O357" s="13"/>
      <c r="P357" s="13"/>
      <c r="Q357" s="13"/>
      <c r="R357" s="13"/>
      <c r="S357" s="14"/>
      <c r="T357" s="13"/>
      <c r="U357" s="13"/>
      <c r="V357" s="13"/>
      <c r="W357" s="13"/>
      <c r="X357" s="13"/>
      <c r="Y357" s="13"/>
      <c r="Z357" s="13"/>
      <c r="AA357" s="13"/>
      <c r="AB357" s="14"/>
      <c r="AC357" s="13"/>
      <c r="AD357" s="13"/>
    </row>
    <row r="358" spans="10:30" x14ac:dyDescent="0.25">
      <c r="J358" s="15"/>
      <c r="K358" s="13"/>
      <c r="L358" s="13"/>
      <c r="M358" s="13"/>
      <c r="N358" s="13"/>
      <c r="O358" s="13"/>
      <c r="P358" s="13"/>
      <c r="Q358" s="13"/>
      <c r="R358" s="13"/>
      <c r="S358" s="14"/>
      <c r="T358" s="13"/>
      <c r="U358" s="13"/>
      <c r="V358" s="13"/>
      <c r="W358" s="13"/>
      <c r="X358" s="13"/>
      <c r="Y358" s="13"/>
      <c r="Z358" s="13"/>
      <c r="AA358" s="13"/>
      <c r="AB358" s="14"/>
      <c r="AC358" s="13"/>
      <c r="AD358" s="13"/>
    </row>
    <row r="359" spans="10:30" x14ac:dyDescent="0.25">
      <c r="J359" s="15"/>
      <c r="K359" s="13"/>
      <c r="L359" s="13"/>
      <c r="M359" s="13"/>
      <c r="N359" s="13"/>
      <c r="O359" s="13"/>
      <c r="P359" s="13"/>
      <c r="Q359" s="13"/>
      <c r="R359" s="13"/>
      <c r="S359" s="14"/>
      <c r="T359" s="13"/>
      <c r="U359" s="13"/>
      <c r="V359" s="13"/>
      <c r="W359" s="13"/>
      <c r="X359" s="13"/>
      <c r="Y359" s="13"/>
      <c r="Z359" s="13"/>
      <c r="AA359" s="13"/>
      <c r="AB359" s="14"/>
      <c r="AC359" s="13"/>
      <c r="AD359" s="13"/>
    </row>
    <row r="360" spans="10:30" x14ac:dyDescent="0.25">
      <c r="J360" s="15"/>
      <c r="K360" s="13"/>
      <c r="L360" s="13"/>
      <c r="M360" s="13"/>
      <c r="N360" s="13"/>
      <c r="O360" s="13"/>
      <c r="P360" s="13"/>
      <c r="Q360" s="13"/>
      <c r="R360" s="13"/>
      <c r="S360" s="14"/>
      <c r="T360" s="13"/>
      <c r="U360" s="13"/>
      <c r="V360" s="13"/>
      <c r="W360" s="13"/>
      <c r="X360" s="13"/>
      <c r="Y360" s="13"/>
      <c r="Z360" s="13"/>
      <c r="AA360" s="13"/>
      <c r="AB360" s="14"/>
      <c r="AC360" s="13"/>
      <c r="AD360" s="13"/>
    </row>
    <row r="361" spans="10:30" x14ac:dyDescent="0.25">
      <c r="J361" s="15"/>
      <c r="K361" s="13"/>
      <c r="L361" s="13"/>
      <c r="M361" s="13"/>
      <c r="N361" s="13"/>
      <c r="O361" s="13"/>
      <c r="P361" s="13"/>
      <c r="Q361" s="13"/>
      <c r="R361" s="13"/>
      <c r="S361" s="14"/>
      <c r="T361" s="13"/>
      <c r="U361" s="13"/>
      <c r="V361" s="13"/>
      <c r="W361" s="13"/>
      <c r="X361" s="13"/>
      <c r="Y361" s="13"/>
      <c r="Z361" s="13"/>
      <c r="AA361" s="13"/>
      <c r="AB361" s="14"/>
      <c r="AC361" s="13"/>
      <c r="AD361" s="13"/>
    </row>
    <row r="362" spans="10:30" x14ac:dyDescent="0.25">
      <c r="J362" s="15"/>
      <c r="K362" s="13"/>
      <c r="L362" s="13"/>
      <c r="M362" s="13"/>
      <c r="N362" s="13"/>
      <c r="O362" s="13"/>
      <c r="P362" s="13"/>
      <c r="Q362" s="13"/>
      <c r="R362" s="13"/>
      <c r="S362" s="14"/>
      <c r="T362" s="13"/>
      <c r="U362" s="13"/>
      <c r="V362" s="13"/>
      <c r="W362" s="13"/>
      <c r="X362" s="13"/>
      <c r="Y362" s="13"/>
      <c r="Z362" s="13"/>
      <c r="AA362" s="13"/>
      <c r="AB362" s="14"/>
      <c r="AC362" s="13"/>
      <c r="AD362" s="13"/>
    </row>
    <row r="363" spans="10:30" x14ac:dyDescent="0.25">
      <c r="J363" s="15"/>
      <c r="K363" s="13"/>
      <c r="L363" s="13"/>
      <c r="M363" s="13"/>
      <c r="N363" s="13"/>
      <c r="O363" s="13"/>
      <c r="P363" s="13"/>
      <c r="Q363" s="13"/>
      <c r="R363" s="13"/>
      <c r="S363" s="14"/>
      <c r="T363" s="13"/>
      <c r="U363" s="13"/>
      <c r="V363" s="13"/>
      <c r="W363" s="13"/>
      <c r="X363" s="13"/>
      <c r="Y363" s="13"/>
      <c r="Z363" s="13"/>
      <c r="AA363" s="13"/>
      <c r="AB363" s="14"/>
      <c r="AC363" s="13"/>
      <c r="AD363" s="13"/>
    </row>
    <row r="364" spans="10:30" x14ac:dyDescent="0.25">
      <c r="J364" s="15"/>
      <c r="K364" s="13"/>
      <c r="L364" s="13"/>
      <c r="M364" s="13"/>
      <c r="N364" s="13"/>
      <c r="O364" s="13"/>
      <c r="P364" s="13"/>
      <c r="Q364" s="13"/>
      <c r="R364" s="13"/>
      <c r="S364" s="14"/>
      <c r="T364" s="13"/>
      <c r="U364" s="13"/>
      <c r="V364" s="13"/>
      <c r="W364" s="13"/>
      <c r="X364" s="13"/>
      <c r="Y364" s="13"/>
      <c r="Z364" s="13"/>
      <c r="AA364" s="13"/>
      <c r="AB364" s="14"/>
      <c r="AC364" s="13"/>
      <c r="AD364" s="13"/>
    </row>
    <row r="365" spans="10:30" x14ac:dyDescent="0.25">
      <c r="J365" s="15"/>
      <c r="K365" s="13"/>
      <c r="L365" s="13"/>
      <c r="M365" s="13"/>
      <c r="N365" s="13"/>
      <c r="O365" s="13"/>
      <c r="P365" s="13"/>
      <c r="Q365" s="13"/>
      <c r="R365" s="13"/>
      <c r="S365" s="14"/>
      <c r="T365" s="13"/>
      <c r="U365" s="13"/>
      <c r="V365" s="13"/>
      <c r="W365" s="13"/>
      <c r="X365" s="13"/>
      <c r="Y365" s="13"/>
      <c r="Z365" s="13"/>
      <c r="AA365" s="13"/>
      <c r="AB365" s="14"/>
      <c r="AC365" s="13"/>
      <c r="AD365" s="13"/>
    </row>
    <row r="366" spans="10:30" x14ac:dyDescent="0.25">
      <c r="J366" s="15"/>
      <c r="K366" s="13"/>
      <c r="L366" s="13"/>
      <c r="M366" s="13"/>
      <c r="N366" s="13"/>
      <c r="O366" s="13"/>
      <c r="P366" s="13"/>
      <c r="Q366" s="13"/>
      <c r="R366" s="13"/>
      <c r="S366" s="14"/>
      <c r="T366" s="13"/>
      <c r="U366" s="13"/>
      <c r="V366" s="13"/>
      <c r="W366" s="13"/>
      <c r="X366" s="13"/>
      <c r="Y366" s="13"/>
      <c r="Z366" s="13"/>
      <c r="AA366" s="13"/>
      <c r="AB366" s="14"/>
      <c r="AC366" s="13"/>
      <c r="AD366" s="13"/>
    </row>
    <row r="367" spans="10:30" x14ac:dyDescent="0.25">
      <c r="J367" s="15"/>
      <c r="K367" s="13"/>
      <c r="L367" s="13"/>
      <c r="M367" s="13"/>
      <c r="N367" s="13"/>
      <c r="O367" s="13"/>
      <c r="P367" s="13"/>
      <c r="Q367" s="13"/>
      <c r="R367" s="13"/>
      <c r="S367" s="14"/>
      <c r="T367" s="13"/>
      <c r="U367" s="13"/>
      <c r="V367" s="13"/>
      <c r="W367" s="13"/>
      <c r="X367" s="13"/>
      <c r="Y367" s="13"/>
      <c r="Z367" s="13"/>
      <c r="AA367" s="13"/>
      <c r="AB367" s="14"/>
      <c r="AC367" s="13"/>
      <c r="AD367" s="13"/>
    </row>
    <row r="368" spans="10:30" x14ac:dyDescent="0.25">
      <c r="J368" s="15"/>
      <c r="K368" s="13"/>
      <c r="L368" s="13"/>
      <c r="M368" s="13"/>
      <c r="N368" s="13"/>
      <c r="O368" s="13"/>
      <c r="P368" s="13"/>
      <c r="Q368" s="13"/>
      <c r="R368" s="13"/>
      <c r="S368" s="14"/>
      <c r="T368" s="13"/>
      <c r="U368" s="13"/>
      <c r="V368" s="13"/>
      <c r="W368" s="13"/>
      <c r="X368" s="13"/>
      <c r="Y368" s="13"/>
      <c r="Z368" s="13"/>
      <c r="AA368" s="13"/>
      <c r="AB368" s="14"/>
      <c r="AC368" s="13"/>
      <c r="AD368" s="13"/>
    </row>
    <row r="369" spans="10:30" x14ac:dyDescent="0.25">
      <c r="J369" s="15"/>
      <c r="K369" s="13"/>
      <c r="L369" s="13"/>
      <c r="M369" s="13"/>
      <c r="N369" s="13"/>
      <c r="O369" s="13"/>
      <c r="P369" s="13"/>
      <c r="Q369" s="13"/>
      <c r="R369" s="13"/>
      <c r="S369" s="14"/>
      <c r="T369" s="13"/>
      <c r="U369" s="13"/>
      <c r="V369" s="13"/>
      <c r="W369" s="13"/>
      <c r="X369" s="13"/>
      <c r="Y369" s="13"/>
      <c r="Z369" s="13"/>
      <c r="AA369" s="13"/>
      <c r="AB369" s="14"/>
      <c r="AC369" s="13"/>
      <c r="AD369" s="13"/>
    </row>
    <row r="370" spans="10:30" x14ac:dyDescent="0.25">
      <c r="J370" s="15"/>
      <c r="K370" s="13"/>
      <c r="L370" s="13"/>
      <c r="M370" s="13"/>
      <c r="N370" s="13"/>
      <c r="O370" s="13"/>
      <c r="P370" s="13"/>
      <c r="Q370" s="13"/>
      <c r="R370" s="13"/>
      <c r="S370" s="14"/>
      <c r="T370" s="13"/>
      <c r="U370" s="13"/>
      <c r="V370" s="13"/>
      <c r="W370" s="13"/>
      <c r="X370" s="13"/>
      <c r="Y370" s="13"/>
      <c r="Z370" s="13"/>
      <c r="AA370" s="13"/>
      <c r="AB370" s="14"/>
      <c r="AC370" s="13"/>
      <c r="AD370" s="13"/>
    </row>
    <row r="371" spans="10:30" x14ac:dyDescent="0.25">
      <c r="J371" s="15"/>
      <c r="K371" s="13"/>
      <c r="L371" s="13"/>
      <c r="M371" s="13"/>
      <c r="N371" s="13"/>
      <c r="O371" s="13"/>
      <c r="P371" s="13"/>
      <c r="Q371" s="13"/>
      <c r="R371" s="13"/>
      <c r="S371" s="14"/>
      <c r="T371" s="13"/>
      <c r="U371" s="13"/>
      <c r="V371" s="13"/>
      <c r="W371" s="13"/>
      <c r="X371" s="13"/>
      <c r="Y371" s="13"/>
      <c r="Z371" s="13"/>
      <c r="AA371" s="13"/>
      <c r="AB371" s="14"/>
      <c r="AC371" s="13"/>
      <c r="AD371" s="13"/>
    </row>
    <row r="372" spans="10:30" x14ac:dyDescent="0.25">
      <c r="J372" s="15"/>
      <c r="K372" s="13"/>
      <c r="L372" s="13"/>
      <c r="M372" s="13"/>
      <c r="N372" s="13"/>
      <c r="O372" s="13"/>
      <c r="P372" s="13"/>
      <c r="Q372" s="13"/>
      <c r="R372" s="13"/>
      <c r="S372" s="14"/>
      <c r="T372" s="13"/>
      <c r="U372" s="13"/>
      <c r="V372" s="13"/>
      <c r="W372" s="13"/>
      <c r="X372" s="13"/>
      <c r="Y372" s="13"/>
      <c r="Z372" s="13"/>
      <c r="AA372" s="13"/>
      <c r="AB372" s="14"/>
      <c r="AC372" s="13"/>
      <c r="AD372" s="13"/>
    </row>
    <row r="373" spans="10:30" x14ac:dyDescent="0.25">
      <c r="J373" s="15"/>
      <c r="K373" s="13"/>
      <c r="L373" s="13"/>
      <c r="M373" s="13"/>
      <c r="N373" s="13"/>
      <c r="O373" s="13"/>
      <c r="P373" s="13"/>
      <c r="Q373" s="13"/>
      <c r="R373" s="13"/>
      <c r="S373" s="14"/>
      <c r="T373" s="13"/>
      <c r="U373" s="13"/>
      <c r="V373" s="13"/>
      <c r="W373" s="13"/>
      <c r="X373" s="13"/>
      <c r="Y373" s="13"/>
      <c r="Z373" s="13"/>
      <c r="AA373" s="13"/>
      <c r="AB373" s="14"/>
      <c r="AC373" s="13"/>
      <c r="AD373" s="13"/>
    </row>
    <row r="374" spans="10:30" x14ac:dyDescent="0.25">
      <c r="J374" s="15"/>
      <c r="K374" s="13"/>
      <c r="L374" s="13"/>
      <c r="M374" s="13"/>
      <c r="N374" s="13"/>
      <c r="O374" s="13"/>
      <c r="P374" s="13"/>
      <c r="Q374" s="13"/>
      <c r="R374" s="13"/>
      <c r="S374" s="14"/>
      <c r="T374" s="13"/>
      <c r="U374" s="13"/>
      <c r="V374" s="13"/>
      <c r="W374" s="13"/>
      <c r="X374" s="13"/>
      <c r="Y374" s="13"/>
      <c r="Z374" s="13"/>
      <c r="AA374" s="13"/>
      <c r="AB374" s="14"/>
      <c r="AC374" s="13"/>
      <c r="AD374" s="13"/>
    </row>
    <row r="375" spans="10:30" x14ac:dyDescent="0.25">
      <c r="J375" s="15"/>
      <c r="K375" s="13"/>
      <c r="L375" s="13"/>
      <c r="M375" s="13"/>
      <c r="N375" s="13"/>
      <c r="O375" s="13"/>
      <c r="P375" s="13"/>
      <c r="Q375" s="13"/>
      <c r="R375" s="13"/>
      <c r="S375" s="14"/>
      <c r="T375" s="13"/>
      <c r="U375" s="13"/>
      <c r="V375" s="13"/>
      <c r="W375" s="13"/>
      <c r="X375" s="13"/>
      <c r="Y375" s="13"/>
      <c r="Z375" s="13"/>
      <c r="AA375" s="13"/>
      <c r="AB375" s="14"/>
      <c r="AC375" s="13"/>
      <c r="AD375" s="13"/>
    </row>
    <row r="376" spans="10:30" x14ac:dyDescent="0.25">
      <c r="J376" s="15"/>
      <c r="K376" s="13"/>
      <c r="L376" s="13"/>
      <c r="M376" s="13"/>
      <c r="N376" s="13"/>
      <c r="O376" s="13"/>
      <c r="P376" s="13"/>
      <c r="Q376" s="13"/>
      <c r="R376" s="13"/>
      <c r="S376" s="14"/>
      <c r="T376" s="13"/>
      <c r="U376" s="13"/>
      <c r="V376" s="13"/>
      <c r="W376" s="13"/>
      <c r="X376" s="13"/>
      <c r="Y376" s="13"/>
      <c r="Z376" s="13"/>
      <c r="AA376" s="13"/>
      <c r="AB376" s="14"/>
      <c r="AC376" s="13"/>
      <c r="AD376" s="13"/>
    </row>
    <row r="377" spans="10:30" x14ac:dyDescent="0.25">
      <c r="J377" s="15"/>
      <c r="K377" s="13"/>
      <c r="L377" s="13"/>
      <c r="M377" s="13"/>
      <c r="N377" s="13"/>
      <c r="O377" s="13"/>
      <c r="P377" s="13"/>
      <c r="Q377" s="13"/>
      <c r="R377" s="13"/>
      <c r="S377" s="14"/>
      <c r="T377" s="13"/>
      <c r="U377" s="13"/>
      <c r="V377" s="13"/>
      <c r="W377" s="13"/>
      <c r="X377" s="13"/>
      <c r="Y377" s="13"/>
      <c r="Z377" s="13"/>
      <c r="AA377" s="13"/>
      <c r="AB377" s="14"/>
      <c r="AC377" s="13"/>
      <c r="AD377" s="13"/>
    </row>
    <row r="378" spans="10:30" x14ac:dyDescent="0.25">
      <c r="J378" s="15"/>
      <c r="K378" s="13"/>
      <c r="L378" s="13"/>
      <c r="M378" s="13"/>
      <c r="N378" s="13"/>
      <c r="O378" s="13"/>
      <c r="P378" s="13"/>
      <c r="Q378" s="13"/>
      <c r="R378" s="13"/>
      <c r="S378" s="14"/>
      <c r="T378" s="13"/>
      <c r="U378" s="13"/>
      <c r="V378" s="13"/>
      <c r="W378" s="13"/>
      <c r="X378" s="13"/>
      <c r="Y378" s="13"/>
      <c r="Z378" s="13"/>
      <c r="AA378" s="13"/>
      <c r="AB378" s="14"/>
      <c r="AC378" s="13"/>
      <c r="AD378" s="13"/>
    </row>
    <row r="379" spans="10:30" x14ac:dyDescent="0.25">
      <c r="J379" s="15"/>
      <c r="K379" s="13"/>
      <c r="L379" s="13"/>
      <c r="M379" s="13"/>
      <c r="N379" s="13"/>
      <c r="O379" s="13"/>
      <c r="P379" s="13"/>
      <c r="Q379" s="13"/>
      <c r="R379" s="13"/>
      <c r="S379" s="14"/>
      <c r="T379" s="13"/>
      <c r="U379" s="13"/>
      <c r="V379" s="13"/>
      <c r="W379" s="13"/>
      <c r="X379" s="13"/>
      <c r="Y379" s="13"/>
      <c r="Z379" s="13"/>
      <c r="AA379" s="13"/>
      <c r="AB379" s="14"/>
      <c r="AC379" s="13"/>
      <c r="AD379" s="13"/>
    </row>
    <row r="380" spans="10:30" x14ac:dyDescent="0.25">
      <c r="J380" s="15"/>
      <c r="K380" s="13"/>
      <c r="L380" s="13"/>
      <c r="M380" s="13"/>
      <c r="N380" s="13"/>
      <c r="O380" s="13"/>
      <c r="P380" s="13"/>
      <c r="Q380" s="13"/>
      <c r="R380" s="13"/>
      <c r="S380" s="14"/>
      <c r="T380" s="13"/>
      <c r="U380" s="13"/>
      <c r="V380" s="13"/>
      <c r="W380" s="13"/>
      <c r="X380" s="13"/>
      <c r="Y380" s="13"/>
      <c r="Z380" s="13"/>
      <c r="AA380" s="13"/>
      <c r="AB380" s="14"/>
      <c r="AC380" s="13"/>
      <c r="AD380" s="13"/>
    </row>
    <row r="381" spans="10:30" x14ac:dyDescent="0.25">
      <c r="J381" s="15"/>
      <c r="K381" s="13"/>
      <c r="L381" s="13"/>
      <c r="M381" s="13"/>
      <c r="N381" s="13"/>
      <c r="O381" s="13"/>
      <c r="P381" s="13"/>
      <c r="Q381" s="13"/>
      <c r="R381" s="13"/>
      <c r="S381" s="14"/>
      <c r="T381" s="13"/>
      <c r="U381" s="13"/>
      <c r="V381" s="13"/>
      <c r="W381" s="13"/>
      <c r="X381" s="13"/>
      <c r="Y381" s="13"/>
      <c r="Z381" s="13"/>
      <c r="AA381" s="13"/>
      <c r="AB381" s="14"/>
      <c r="AC381" s="13"/>
      <c r="AD381" s="13"/>
    </row>
    <row r="382" spans="10:30" x14ac:dyDescent="0.25">
      <c r="J382" s="15"/>
      <c r="K382" s="13"/>
      <c r="L382" s="13"/>
      <c r="M382" s="13"/>
      <c r="N382" s="13"/>
      <c r="O382" s="13"/>
      <c r="P382" s="13"/>
      <c r="Q382" s="13"/>
      <c r="R382" s="13"/>
      <c r="S382" s="14"/>
      <c r="T382" s="13"/>
      <c r="U382" s="13"/>
      <c r="V382" s="13"/>
      <c r="W382" s="13"/>
      <c r="X382" s="13"/>
      <c r="Y382" s="13"/>
      <c r="Z382" s="13"/>
      <c r="AA382" s="13"/>
      <c r="AB382" s="14"/>
      <c r="AC382" s="13"/>
      <c r="AD382" s="13"/>
    </row>
    <row r="383" spans="10:30" x14ac:dyDescent="0.25">
      <c r="J383" s="15"/>
      <c r="K383" s="13"/>
      <c r="L383" s="13"/>
      <c r="M383" s="13"/>
      <c r="N383" s="13"/>
      <c r="O383" s="13"/>
      <c r="P383" s="13"/>
      <c r="Q383" s="13"/>
      <c r="R383" s="13"/>
      <c r="S383" s="14"/>
      <c r="T383" s="13"/>
      <c r="U383" s="13"/>
      <c r="V383" s="13"/>
      <c r="W383" s="13"/>
      <c r="X383" s="13"/>
      <c r="Y383" s="13"/>
      <c r="Z383" s="13"/>
      <c r="AA383" s="13"/>
      <c r="AB383" s="14"/>
      <c r="AC383" s="13"/>
      <c r="AD383" s="13"/>
    </row>
    <row r="384" spans="10:30" x14ac:dyDescent="0.25">
      <c r="J384" s="15"/>
      <c r="K384" s="13"/>
      <c r="L384" s="13"/>
      <c r="M384" s="13"/>
      <c r="N384" s="13"/>
      <c r="O384" s="13"/>
      <c r="P384" s="13"/>
      <c r="Q384" s="13"/>
      <c r="R384" s="13"/>
      <c r="S384" s="14"/>
      <c r="T384" s="13"/>
      <c r="U384" s="13"/>
      <c r="V384" s="13"/>
      <c r="W384" s="13"/>
      <c r="X384" s="13"/>
      <c r="Y384" s="13"/>
      <c r="Z384" s="13"/>
      <c r="AA384" s="13"/>
      <c r="AB384" s="14"/>
      <c r="AC384" s="13"/>
      <c r="AD384" s="13"/>
    </row>
    <row r="385" spans="10:30" x14ac:dyDescent="0.25">
      <c r="J385" s="15"/>
      <c r="K385" s="13"/>
      <c r="L385" s="13"/>
      <c r="M385" s="13"/>
      <c r="N385" s="13"/>
      <c r="O385" s="13"/>
      <c r="P385" s="13"/>
      <c r="Q385" s="13"/>
      <c r="R385" s="13"/>
      <c r="S385" s="14"/>
      <c r="T385" s="13"/>
      <c r="U385" s="13"/>
      <c r="V385" s="13"/>
      <c r="W385" s="13"/>
      <c r="X385" s="13"/>
      <c r="Y385" s="13"/>
      <c r="Z385" s="13"/>
      <c r="AA385" s="13"/>
      <c r="AB385" s="14"/>
      <c r="AC385" s="13"/>
      <c r="AD385" s="13"/>
    </row>
    <row r="386" spans="10:30" x14ac:dyDescent="0.25">
      <c r="J386" s="15"/>
      <c r="K386" s="13"/>
      <c r="L386" s="13"/>
      <c r="M386" s="13"/>
      <c r="N386" s="13"/>
      <c r="O386" s="13"/>
      <c r="P386" s="13"/>
      <c r="Q386" s="13"/>
      <c r="R386" s="13"/>
      <c r="S386" s="14"/>
      <c r="T386" s="13"/>
      <c r="U386" s="13"/>
      <c r="V386" s="13"/>
      <c r="W386" s="13"/>
      <c r="X386" s="13"/>
      <c r="Y386" s="13"/>
      <c r="Z386" s="13"/>
      <c r="AA386" s="13"/>
      <c r="AB386" s="14"/>
      <c r="AC386" s="13"/>
      <c r="AD386" s="13"/>
    </row>
    <row r="387" spans="10:30" x14ac:dyDescent="0.25">
      <c r="J387" s="15"/>
      <c r="K387" s="13"/>
      <c r="L387" s="13"/>
      <c r="M387" s="13"/>
      <c r="N387" s="13"/>
      <c r="O387" s="13"/>
      <c r="P387" s="13"/>
      <c r="Q387" s="13"/>
      <c r="R387" s="13"/>
      <c r="S387" s="14"/>
      <c r="T387" s="13"/>
      <c r="U387" s="13"/>
      <c r="V387" s="13"/>
      <c r="W387" s="13"/>
      <c r="X387" s="13"/>
      <c r="Y387" s="13"/>
      <c r="Z387" s="13"/>
      <c r="AA387" s="13"/>
      <c r="AB387" s="14"/>
      <c r="AC387" s="13"/>
      <c r="AD387" s="13"/>
    </row>
    <row r="388" spans="10:30" x14ac:dyDescent="0.25">
      <c r="J388" s="15"/>
      <c r="K388" s="13"/>
      <c r="L388" s="13"/>
      <c r="M388" s="13"/>
      <c r="N388" s="13"/>
      <c r="O388" s="13"/>
      <c r="P388" s="13"/>
      <c r="Q388" s="13"/>
      <c r="R388" s="13"/>
      <c r="S388" s="14"/>
      <c r="T388" s="13"/>
      <c r="U388" s="13"/>
      <c r="V388" s="13"/>
      <c r="W388" s="13"/>
      <c r="X388" s="13"/>
      <c r="Y388" s="13"/>
      <c r="Z388" s="13"/>
      <c r="AA388" s="13"/>
      <c r="AB388" s="14"/>
      <c r="AC388" s="13"/>
      <c r="AD388" s="13"/>
    </row>
    <row r="389" spans="10:30" x14ac:dyDescent="0.25">
      <c r="J389" s="15"/>
      <c r="K389" s="13"/>
      <c r="L389" s="13"/>
      <c r="M389" s="13"/>
      <c r="N389" s="13"/>
      <c r="O389" s="13"/>
      <c r="P389" s="13"/>
      <c r="Q389" s="13"/>
      <c r="R389" s="13"/>
      <c r="S389" s="14"/>
      <c r="T389" s="13"/>
      <c r="U389" s="13"/>
      <c r="V389" s="13"/>
      <c r="W389" s="13"/>
      <c r="X389" s="13"/>
      <c r="Y389" s="13"/>
      <c r="Z389" s="13"/>
      <c r="AA389" s="13"/>
      <c r="AB389" s="14"/>
      <c r="AC389" s="13"/>
      <c r="AD389" s="13"/>
    </row>
    <row r="390" spans="10:30" x14ac:dyDescent="0.25">
      <c r="J390" s="15"/>
      <c r="K390" s="13"/>
      <c r="L390" s="13"/>
      <c r="M390" s="13"/>
      <c r="N390" s="13"/>
      <c r="O390" s="13"/>
      <c r="P390" s="13"/>
      <c r="Q390" s="13"/>
      <c r="R390" s="13"/>
      <c r="S390" s="14"/>
      <c r="T390" s="13"/>
      <c r="U390" s="13"/>
      <c r="V390" s="13"/>
      <c r="W390" s="13"/>
      <c r="X390" s="13"/>
      <c r="Y390" s="13"/>
      <c r="Z390" s="13"/>
      <c r="AA390" s="13"/>
      <c r="AB390" s="14"/>
      <c r="AC390" s="13"/>
      <c r="AD390" s="13"/>
    </row>
    <row r="391" spans="10:30" x14ac:dyDescent="0.25">
      <c r="J391" s="15"/>
      <c r="K391" s="13"/>
      <c r="L391" s="13"/>
      <c r="M391" s="13"/>
      <c r="N391" s="13"/>
      <c r="O391" s="13"/>
      <c r="P391" s="13"/>
      <c r="Q391" s="13"/>
      <c r="R391" s="13"/>
      <c r="S391" s="14"/>
      <c r="T391" s="13"/>
      <c r="U391" s="13"/>
      <c r="V391" s="13"/>
      <c r="W391" s="13"/>
      <c r="X391" s="13"/>
      <c r="Y391" s="13"/>
      <c r="Z391" s="13"/>
      <c r="AA391" s="13"/>
      <c r="AB391" s="14"/>
      <c r="AC391" s="13"/>
      <c r="AD391" s="13"/>
    </row>
    <row r="392" spans="10:30" x14ac:dyDescent="0.25">
      <c r="J392" s="15"/>
      <c r="K392" s="13"/>
      <c r="L392" s="13"/>
      <c r="M392" s="13"/>
      <c r="N392" s="13"/>
      <c r="O392" s="13"/>
      <c r="P392" s="13"/>
      <c r="Q392" s="13"/>
      <c r="R392" s="13"/>
      <c r="S392" s="14"/>
      <c r="T392" s="13"/>
      <c r="U392" s="13"/>
      <c r="V392" s="13"/>
      <c r="W392" s="13"/>
      <c r="X392" s="13"/>
      <c r="Y392" s="13"/>
      <c r="Z392" s="13"/>
      <c r="AA392" s="13"/>
      <c r="AB392" s="14"/>
      <c r="AC392" s="13"/>
      <c r="AD392" s="13"/>
    </row>
    <row r="393" spans="10:30" x14ac:dyDescent="0.25">
      <c r="J393" s="15"/>
      <c r="K393" s="13"/>
      <c r="L393" s="13"/>
      <c r="M393" s="13"/>
      <c r="N393" s="13"/>
      <c r="O393" s="13"/>
      <c r="P393" s="13"/>
      <c r="Q393" s="13"/>
      <c r="R393" s="13"/>
      <c r="S393" s="14"/>
      <c r="T393" s="13"/>
      <c r="U393" s="13"/>
      <c r="V393" s="13"/>
      <c r="W393" s="13"/>
      <c r="X393" s="13"/>
      <c r="Y393" s="13"/>
      <c r="Z393" s="13"/>
      <c r="AA393" s="13"/>
      <c r="AB393" s="14"/>
      <c r="AC393" s="13"/>
      <c r="AD393" s="13"/>
    </row>
    <row r="394" spans="10:30" x14ac:dyDescent="0.25">
      <c r="J394" s="15"/>
      <c r="K394" s="13"/>
      <c r="L394" s="13"/>
      <c r="M394" s="13"/>
      <c r="N394" s="13"/>
      <c r="O394" s="13"/>
      <c r="P394" s="13"/>
      <c r="Q394" s="13"/>
      <c r="R394" s="13"/>
      <c r="S394" s="14"/>
      <c r="T394" s="13"/>
      <c r="U394" s="13"/>
      <c r="V394" s="13"/>
      <c r="W394" s="13"/>
      <c r="X394" s="13"/>
      <c r="Y394" s="13"/>
      <c r="Z394" s="13"/>
      <c r="AA394" s="13"/>
      <c r="AB394" s="14"/>
      <c r="AC394" s="13"/>
      <c r="AD394" s="13"/>
    </row>
    <row r="395" spans="10:30" x14ac:dyDescent="0.25">
      <c r="J395" s="15"/>
      <c r="K395" s="13"/>
      <c r="L395" s="13"/>
      <c r="M395" s="13"/>
      <c r="N395" s="13"/>
      <c r="O395" s="13"/>
      <c r="P395" s="13"/>
      <c r="Q395" s="13"/>
      <c r="R395" s="13"/>
      <c r="S395" s="14"/>
      <c r="T395" s="13"/>
      <c r="U395" s="13"/>
      <c r="V395" s="13"/>
      <c r="W395" s="13"/>
      <c r="X395" s="13"/>
      <c r="Y395" s="13"/>
      <c r="Z395" s="13"/>
      <c r="AA395" s="13"/>
      <c r="AB395" s="14"/>
      <c r="AC395" s="13"/>
      <c r="AD395" s="13"/>
    </row>
    <row r="396" spans="10:30" x14ac:dyDescent="0.25">
      <c r="J396" s="15"/>
      <c r="K396" s="13"/>
      <c r="L396" s="13"/>
      <c r="M396" s="13"/>
      <c r="N396" s="13"/>
      <c r="O396" s="13"/>
      <c r="P396" s="13"/>
      <c r="Q396" s="13"/>
      <c r="R396" s="13"/>
      <c r="S396" s="14"/>
      <c r="T396" s="13"/>
      <c r="U396" s="13"/>
      <c r="V396" s="13"/>
      <c r="W396" s="13"/>
      <c r="X396" s="13"/>
      <c r="Y396" s="13"/>
      <c r="Z396" s="13"/>
      <c r="AA396" s="13"/>
      <c r="AB396" s="14"/>
      <c r="AC396" s="13"/>
      <c r="AD396" s="13"/>
    </row>
    <row r="397" spans="10:30" x14ac:dyDescent="0.25">
      <c r="J397" s="15"/>
      <c r="K397" s="13"/>
      <c r="L397" s="13"/>
      <c r="M397" s="13"/>
      <c r="N397" s="13"/>
      <c r="O397" s="13"/>
      <c r="P397" s="13"/>
      <c r="Q397" s="13"/>
      <c r="R397" s="13"/>
      <c r="S397" s="14"/>
      <c r="T397" s="13"/>
      <c r="U397" s="13"/>
      <c r="V397" s="13"/>
      <c r="W397" s="13"/>
      <c r="X397" s="13"/>
      <c r="Y397" s="13"/>
      <c r="Z397" s="13"/>
      <c r="AA397" s="13"/>
      <c r="AB397" s="14"/>
      <c r="AC397" s="13"/>
      <c r="AD397" s="13"/>
    </row>
    <row r="398" spans="10:30" x14ac:dyDescent="0.25">
      <c r="J398" s="15"/>
      <c r="K398" s="13"/>
      <c r="L398" s="13"/>
      <c r="M398" s="13"/>
      <c r="N398" s="13"/>
      <c r="O398" s="13"/>
      <c r="P398" s="13"/>
      <c r="Q398" s="13"/>
      <c r="R398" s="13"/>
      <c r="S398" s="14"/>
      <c r="T398" s="13"/>
      <c r="U398" s="13"/>
      <c r="V398" s="13"/>
      <c r="W398" s="13"/>
      <c r="X398" s="13"/>
      <c r="Y398" s="13"/>
      <c r="Z398" s="13"/>
      <c r="AA398" s="13"/>
      <c r="AB398" s="14"/>
      <c r="AC398" s="13"/>
      <c r="AD398" s="13"/>
    </row>
    <row r="399" spans="10:30" x14ac:dyDescent="0.25">
      <c r="J399" s="15"/>
      <c r="K399" s="13"/>
      <c r="L399" s="13"/>
      <c r="M399" s="13"/>
      <c r="N399" s="13"/>
      <c r="O399" s="13"/>
      <c r="P399" s="13"/>
      <c r="Q399" s="13"/>
      <c r="R399" s="13"/>
      <c r="S399" s="14"/>
      <c r="T399" s="13"/>
      <c r="U399" s="13"/>
      <c r="V399" s="13"/>
      <c r="W399" s="13"/>
      <c r="X399" s="13"/>
      <c r="Y399" s="13"/>
      <c r="Z399" s="13"/>
      <c r="AA399" s="13"/>
      <c r="AB399" s="14"/>
      <c r="AC399" s="13"/>
      <c r="AD399" s="13"/>
    </row>
    <row r="400" spans="10:30" x14ac:dyDescent="0.25">
      <c r="J400" s="15"/>
      <c r="K400" s="13"/>
      <c r="L400" s="13"/>
      <c r="M400" s="13"/>
      <c r="N400" s="13"/>
      <c r="O400" s="13"/>
      <c r="P400" s="13"/>
      <c r="Q400" s="13"/>
      <c r="R400" s="13"/>
      <c r="S400" s="14"/>
      <c r="T400" s="13"/>
      <c r="U400" s="13"/>
      <c r="V400" s="13"/>
      <c r="W400" s="13"/>
      <c r="X400" s="13"/>
      <c r="Y400" s="13"/>
      <c r="Z400" s="13"/>
      <c r="AA400" s="13"/>
      <c r="AB400" s="14"/>
      <c r="AC400" s="13"/>
      <c r="AD400" s="13"/>
    </row>
    <row r="401" spans="10:30" x14ac:dyDescent="0.25">
      <c r="J401" s="15"/>
      <c r="K401" s="13"/>
      <c r="L401" s="13"/>
      <c r="M401" s="13"/>
      <c r="N401" s="13"/>
      <c r="O401" s="13"/>
      <c r="P401" s="13"/>
      <c r="Q401" s="13"/>
      <c r="R401" s="13"/>
      <c r="S401" s="14"/>
      <c r="T401" s="13"/>
      <c r="U401" s="13"/>
      <c r="V401" s="13"/>
      <c r="W401" s="13"/>
      <c r="X401" s="13"/>
      <c r="Y401" s="13"/>
      <c r="Z401" s="13"/>
      <c r="AA401" s="13"/>
      <c r="AB401" s="14"/>
      <c r="AC401" s="13"/>
      <c r="AD401" s="13"/>
    </row>
    <row r="402" spans="10:30" x14ac:dyDescent="0.25">
      <c r="J402" s="15"/>
      <c r="K402" s="13"/>
      <c r="L402" s="13"/>
      <c r="M402" s="13"/>
      <c r="N402" s="13"/>
      <c r="O402" s="13"/>
      <c r="P402" s="13"/>
      <c r="Q402" s="13"/>
      <c r="R402" s="13"/>
      <c r="S402" s="14"/>
      <c r="T402" s="13"/>
      <c r="U402" s="13"/>
      <c r="V402" s="13"/>
      <c r="W402" s="13"/>
      <c r="X402" s="13"/>
      <c r="Y402" s="13"/>
      <c r="Z402" s="13"/>
      <c r="AA402" s="13"/>
      <c r="AB402" s="14"/>
      <c r="AC402" s="13"/>
      <c r="AD402" s="13"/>
    </row>
    <row r="403" spans="10:30" x14ac:dyDescent="0.25">
      <c r="J403" s="15"/>
      <c r="K403" s="13"/>
      <c r="L403" s="13"/>
      <c r="M403" s="13"/>
      <c r="N403" s="13"/>
      <c r="O403" s="13"/>
      <c r="P403" s="13"/>
      <c r="Q403" s="13"/>
      <c r="R403" s="13"/>
      <c r="S403" s="14"/>
      <c r="T403" s="13"/>
      <c r="U403" s="13"/>
      <c r="V403" s="13"/>
      <c r="W403" s="13"/>
      <c r="X403" s="13"/>
      <c r="Y403" s="13"/>
      <c r="Z403" s="13"/>
      <c r="AA403" s="13"/>
      <c r="AB403" s="14"/>
      <c r="AC403" s="13"/>
      <c r="AD403" s="13"/>
    </row>
    <row r="404" spans="10:30" x14ac:dyDescent="0.25">
      <c r="J404" s="15"/>
      <c r="K404" s="13"/>
      <c r="L404" s="13"/>
      <c r="M404" s="13"/>
      <c r="N404" s="13"/>
      <c r="O404" s="13"/>
      <c r="P404" s="13"/>
      <c r="Q404" s="13"/>
      <c r="R404" s="13"/>
      <c r="S404" s="14"/>
      <c r="T404" s="13"/>
      <c r="U404" s="13"/>
      <c r="V404" s="13"/>
      <c r="W404" s="13"/>
      <c r="X404" s="13"/>
      <c r="Y404" s="13"/>
      <c r="Z404" s="13"/>
      <c r="AA404" s="13"/>
      <c r="AB404" s="14"/>
      <c r="AC404" s="13"/>
      <c r="AD404" s="13"/>
    </row>
    <row r="405" spans="10:30" x14ac:dyDescent="0.25">
      <c r="J405" s="15"/>
      <c r="K405" s="13"/>
      <c r="L405" s="13"/>
      <c r="M405" s="13"/>
      <c r="N405" s="13"/>
      <c r="O405" s="13"/>
      <c r="P405" s="13"/>
      <c r="Q405" s="13"/>
      <c r="R405" s="13"/>
      <c r="S405" s="14"/>
      <c r="T405" s="13"/>
      <c r="U405" s="13"/>
      <c r="V405" s="13"/>
      <c r="W405" s="13"/>
      <c r="X405" s="13"/>
      <c r="Y405" s="13"/>
      <c r="Z405" s="13"/>
      <c r="AA405" s="13"/>
      <c r="AB405" s="14"/>
      <c r="AC405" s="13"/>
      <c r="AD405" s="13"/>
    </row>
    <row r="406" spans="10:30" x14ac:dyDescent="0.25">
      <c r="J406" s="15"/>
      <c r="K406" s="13"/>
      <c r="L406" s="13"/>
      <c r="M406" s="13"/>
      <c r="N406" s="13"/>
      <c r="O406" s="13"/>
      <c r="P406" s="13"/>
      <c r="Q406" s="13"/>
      <c r="R406" s="13"/>
      <c r="S406" s="14"/>
      <c r="T406" s="13"/>
      <c r="U406" s="13"/>
      <c r="V406" s="13"/>
      <c r="W406" s="13"/>
      <c r="X406" s="13"/>
      <c r="Y406" s="13"/>
      <c r="Z406" s="13"/>
      <c r="AA406" s="13"/>
      <c r="AB406" s="14"/>
      <c r="AC406" s="13"/>
      <c r="AD406" s="13"/>
    </row>
    <row r="407" spans="10:30" x14ac:dyDescent="0.25">
      <c r="J407" s="15"/>
      <c r="K407" s="13"/>
      <c r="L407" s="13"/>
      <c r="M407" s="13"/>
      <c r="N407" s="13"/>
      <c r="O407" s="13"/>
      <c r="P407" s="13"/>
      <c r="Q407" s="13"/>
      <c r="R407" s="13"/>
      <c r="S407" s="14"/>
      <c r="T407" s="13"/>
      <c r="U407" s="13"/>
      <c r="V407" s="13"/>
      <c r="W407" s="13"/>
      <c r="X407" s="13"/>
      <c r="Y407" s="13"/>
      <c r="Z407" s="13"/>
      <c r="AA407" s="13"/>
      <c r="AB407" s="14"/>
      <c r="AC407" s="13"/>
      <c r="AD407" s="13"/>
    </row>
    <row r="408" spans="10:30" x14ac:dyDescent="0.25">
      <c r="J408" s="15"/>
      <c r="K408" s="13"/>
      <c r="L408" s="13"/>
      <c r="M408" s="13"/>
      <c r="N408" s="13"/>
      <c r="O408" s="13"/>
      <c r="P408" s="13"/>
      <c r="Q408" s="13"/>
      <c r="R408" s="13"/>
      <c r="S408" s="14"/>
      <c r="T408" s="13"/>
      <c r="U408" s="13"/>
      <c r="V408" s="13"/>
      <c r="W408" s="13"/>
      <c r="X408" s="13"/>
      <c r="Y408" s="13"/>
      <c r="Z408" s="13"/>
      <c r="AA408" s="13"/>
      <c r="AB408" s="14"/>
      <c r="AC408" s="13"/>
      <c r="AD408" s="13"/>
    </row>
    <row r="409" spans="10:30" x14ac:dyDescent="0.25">
      <c r="J409" s="15"/>
      <c r="K409" s="13"/>
      <c r="L409" s="13"/>
      <c r="M409" s="13"/>
      <c r="N409" s="13"/>
      <c r="O409" s="13"/>
      <c r="P409" s="13"/>
      <c r="Q409" s="13"/>
      <c r="R409" s="13"/>
      <c r="S409" s="14"/>
      <c r="T409" s="13"/>
      <c r="U409" s="13"/>
      <c r="V409" s="13"/>
      <c r="W409" s="13"/>
      <c r="X409" s="13"/>
      <c r="Y409" s="13"/>
      <c r="Z409" s="13"/>
      <c r="AA409" s="13"/>
      <c r="AB409" s="14"/>
      <c r="AC409" s="13"/>
      <c r="AD409" s="13"/>
    </row>
    <row r="410" spans="10:30" x14ac:dyDescent="0.25">
      <c r="J410" s="15"/>
      <c r="K410" s="13"/>
      <c r="L410" s="13"/>
      <c r="M410" s="13"/>
      <c r="N410" s="13"/>
      <c r="O410" s="13"/>
      <c r="P410" s="13"/>
      <c r="Q410" s="13"/>
      <c r="R410" s="13"/>
      <c r="S410" s="14"/>
      <c r="T410" s="13"/>
      <c r="U410" s="13"/>
      <c r="V410" s="13"/>
      <c r="W410" s="13"/>
      <c r="X410" s="13"/>
      <c r="Y410" s="13"/>
      <c r="Z410" s="13"/>
      <c r="AA410" s="13"/>
      <c r="AB410" s="14"/>
      <c r="AC410" s="13"/>
      <c r="AD410" s="13"/>
    </row>
    <row r="411" spans="10:30" x14ac:dyDescent="0.25">
      <c r="J411" s="15"/>
      <c r="K411" s="13"/>
      <c r="L411" s="13"/>
      <c r="M411" s="13"/>
      <c r="N411" s="13"/>
      <c r="O411" s="13"/>
      <c r="P411" s="13"/>
      <c r="Q411" s="13"/>
      <c r="R411" s="13"/>
      <c r="S411" s="14"/>
      <c r="T411" s="13"/>
      <c r="U411" s="13"/>
      <c r="V411" s="13"/>
      <c r="W411" s="13"/>
      <c r="X411" s="13"/>
      <c r="Y411" s="13"/>
      <c r="Z411" s="13"/>
      <c r="AA411" s="13"/>
      <c r="AB411" s="14"/>
      <c r="AC411" s="13"/>
      <c r="AD411" s="13"/>
    </row>
    <row r="412" spans="10:30" x14ac:dyDescent="0.25">
      <c r="J412" s="15"/>
      <c r="K412" s="13"/>
      <c r="L412" s="13"/>
      <c r="M412" s="13"/>
      <c r="N412" s="13"/>
      <c r="O412" s="13"/>
      <c r="P412" s="13"/>
      <c r="Q412" s="13"/>
      <c r="R412" s="13"/>
      <c r="S412" s="14"/>
      <c r="T412" s="13"/>
      <c r="U412" s="13"/>
      <c r="V412" s="13"/>
      <c r="W412" s="13"/>
      <c r="X412" s="13"/>
      <c r="Y412" s="13"/>
      <c r="Z412" s="13"/>
      <c r="AA412" s="13"/>
      <c r="AB412" s="14"/>
      <c r="AC412" s="13"/>
      <c r="AD412" s="13"/>
    </row>
    <row r="413" spans="10:30" x14ac:dyDescent="0.25">
      <c r="J413" s="15"/>
      <c r="K413" s="13"/>
      <c r="L413" s="13"/>
      <c r="M413" s="13"/>
      <c r="N413" s="13"/>
      <c r="O413" s="13"/>
      <c r="P413" s="13"/>
      <c r="Q413" s="13"/>
      <c r="R413" s="13"/>
      <c r="S413" s="14"/>
      <c r="T413" s="13"/>
      <c r="U413" s="13"/>
      <c r="V413" s="13"/>
      <c r="W413" s="13"/>
      <c r="X413" s="13"/>
      <c r="Y413" s="13"/>
      <c r="Z413" s="13"/>
      <c r="AA413" s="13"/>
      <c r="AB413" s="14"/>
      <c r="AC413" s="13"/>
      <c r="AD413" s="13"/>
    </row>
    <row r="414" spans="10:30" x14ac:dyDescent="0.25">
      <c r="J414" s="15"/>
      <c r="K414" s="13"/>
      <c r="L414" s="13"/>
      <c r="M414" s="13"/>
      <c r="N414" s="13"/>
      <c r="O414" s="13"/>
      <c r="P414" s="13"/>
      <c r="Q414" s="13"/>
      <c r="R414" s="13"/>
      <c r="S414" s="14"/>
      <c r="T414" s="13"/>
      <c r="U414" s="13"/>
      <c r="V414" s="13"/>
      <c r="W414" s="13"/>
      <c r="X414" s="13"/>
      <c r="Y414" s="13"/>
      <c r="Z414" s="13"/>
      <c r="AA414" s="13"/>
      <c r="AB414" s="14"/>
      <c r="AC414" s="13"/>
      <c r="AD414" s="13"/>
    </row>
    <row r="415" spans="10:30" x14ac:dyDescent="0.25">
      <c r="J415" s="15"/>
      <c r="K415" s="13"/>
      <c r="L415" s="13"/>
      <c r="M415" s="13"/>
      <c r="N415" s="13"/>
      <c r="O415" s="13"/>
      <c r="P415" s="13"/>
      <c r="Q415" s="13"/>
      <c r="R415" s="13"/>
      <c r="S415" s="14"/>
      <c r="T415" s="13"/>
      <c r="U415" s="13"/>
      <c r="V415" s="13"/>
      <c r="W415" s="13"/>
      <c r="X415" s="13"/>
      <c r="Y415" s="13"/>
      <c r="Z415" s="13"/>
      <c r="AA415" s="13"/>
      <c r="AB415" s="14"/>
      <c r="AC415" s="13"/>
      <c r="AD415" s="13"/>
    </row>
    <row r="416" spans="10:30" x14ac:dyDescent="0.25">
      <c r="J416" s="15"/>
      <c r="K416" s="13"/>
      <c r="L416" s="13"/>
      <c r="M416" s="13"/>
      <c r="N416" s="13"/>
      <c r="O416" s="13"/>
      <c r="P416" s="13"/>
      <c r="Q416" s="13"/>
      <c r="R416" s="13"/>
      <c r="S416" s="14"/>
      <c r="T416" s="13"/>
      <c r="U416" s="13"/>
      <c r="V416" s="13"/>
      <c r="W416" s="13"/>
      <c r="X416" s="13"/>
      <c r="Y416" s="13"/>
      <c r="Z416" s="13"/>
      <c r="AA416" s="13"/>
      <c r="AB416" s="14"/>
      <c r="AC416" s="13"/>
      <c r="AD416" s="13"/>
    </row>
    <row r="417" spans="10:30" x14ac:dyDescent="0.25">
      <c r="J417" s="15"/>
      <c r="K417" s="13"/>
      <c r="L417" s="13"/>
      <c r="M417" s="13"/>
      <c r="N417" s="13"/>
      <c r="O417" s="13"/>
      <c r="P417" s="13"/>
      <c r="Q417" s="13"/>
      <c r="R417" s="13"/>
      <c r="S417" s="14"/>
      <c r="T417" s="13"/>
      <c r="U417" s="13"/>
      <c r="V417" s="13"/>
      <c r="W417" s="13"/>
      <c r="X417" s="13"/>
      <c r="Y417" s="13"/>
      <c r="Z417" s="13"/>
      <c r="AA417" s="13"/>
      <c r="AB417" s="14"/>
      <c r="AC417" s="13"/>
      <c r="AD417" s="13"/>
    </row>
    <row r="418" spans="10:30" x14ac:dyDescent="0.25">
      <c r="J418" s="15"/>
      <c r="K418" s="13"/>
      <c r="L418" s="13"/>
      <c r="M418" s="13"/>
      <c r="N418" s="13"/>
      <c r="O418" s="13"/>
      <c r="P418" s="13"/>
      <c r="Q418" s="13"/>
      <c r="R418" s="13"/>
      <c r="S418" s="14"/>
      <c r="T418" s="13"/>
      <c r="U418" s="13"/>
      <c r="V418" s="13"/>
      <c r="W418" s="13"/>
      <c r="X418" s="13"/>
      <c r="Y418" s="13"/>
      <c r="Z418" s="13"/>
      <c r="AA418" s="13"/>
      <c r="AB418" s="14"/>
      <c r="AC418" s="13"/>
      <c r="AD418" s="13"/>
    </row>
    <row r="419" spans="10:30" x14ac:dyDescent="0.25">
      <c r="J419" s="15"/>
      <c r="K419" s="13"/>
      <c r="L419" s="13"/>
      <c r="M419" s="13"/>
      <c r="N419" s="13"/>
      <c r="O419" s="13"/>
      <c r="P419" s="13"/>
      <c r="Q419" s="13"/>
      <c r="R419" s="13"/>
      <c r="S419" s="14"/>
      <c r="T419" s="13"/>
      <c r="U419" s="13"/>
      <c r="V419" s="13"/>
      <c r="W419" s="13"/>
      <c r="X419" s="13"/>
      <c r="Y419" s="13"/>
      <c r="Z419" s="13"/>
      <c r="AA419" s="13"/>
      <c r="AB419" s="14"/>
      <c r="AC419" s="13"/>
      <c r="AD419" s="13"/>
    </row>
    <row r="420" spans="10:30" x14ac:dyDescent="0.25">
      <c r="J420" s="15"/>
      <c r="K420" s="13"/>
      <c r="L420" s="13"/>
      <c r="M420" s="13"/>
      <c r="N420" s="13"/>
      <c r="O420" s="13"/>
      <c r="P420" s="13"/>
      <c r="Q420" s="13"/>
      <c r="R420" s="13"/>
      <c r="S420" s="14"/>
      <c r="T420" s="13"/>
      <c r="U420" s="13"/>
      <c r="V420" s="13"/>
      <c r="W420" s="13"/>
      <c r="X420" s="13"/>
      <c r="Y420" s="13"/>
      <c r="Z420" s="13"/>
      <c r="AA420" s="13"/>
      <c r="AB420" s="14"/>
      <c r="AC420" s="13"/>
      <c r="AD420" s="13"/>
    </row>
    <row r="421" spans="10:30" x14ac:dyDescent="0.25">
      <c r="J421" s="15"/>
      <c r="K421" s="13"/>
      <c r="L421" s="13"/>
      <c r="M421" s="13"/>
      <c r="N421" s="13"/>
      <c r="O421" s="13"/>
      <c r="P421" s="13"/>
      <c r="Q421" s="13"/>
      <c r="R421" s="13"/>
      <c r="S421" s="14"/>
      <c r="T421" s="13"/>
      <c r="U421" s="13"/>
      <c r="V421" s="13"/>
      <c r="W421" s="13"/>
      <c r="X421" s="13"/>
      <c r="Y421" s="13"/>
      <c r="Z421" s="13"/>
      <c r="AA421" s="13"/>
      <c r="AB421" s="14"/>
      <c r="AC421" s="13"/>
      <c r="AD421" s="13"/>
    </row>
    <row r="422" spans="10:30" x14ac:dyDescent="0.25">
      <c r="J422" s="15"/>
      <c r="K422" s="13"/>
      <c r="L422" s="13"/>
      <c r="M422" s="13"/>
      <c r="N422" s="13"/>
      <c r="O422" s="13"/>
      <c r="P422" s="13"/>
      <c r="Q422" s="13"/>
      <c r="R422" s="13"/>
      <c r="S422" s="14"/>
      <c r="T422" s="13"/>
      <c r="U422" s="13"/>
      <c r="V422" s="13"/>
      <c r="W422" s="13"/>
      <c r="X422" s="13"/>
      <c r="Y422" s="13"/>
      <c r="Z422" s="13"/>
      <c r="AA422" s="13"/>
      <c r="AB422" s="14"/>
      <c r="AC422" s="13"/>
      <c r="AD422" s="13"/>
    </row>
    <row r="423" spans="10:30" x14ac:dyDescent="0.25">
      <c r="J423" s="15"/>
      <c r="K423" s="13"/>
      <c r="L423" s="13"/>
      <c r="M423" s="13"/>
      <c r="N423" s="13"/>
      <c r="O423" s="13"/>
      <c r="P423" s="13"/>
      <c r="Q423" s="13"/>
      <c r="R423" s="13"/>
      <c r="S423" s="14"/>
      <c r="T423" s="13"/>
      <c r="U423" s="13"/>
      <c r="V423" s="13"/>
      <c r="W423" s="13"/>
      <c r="X423" s="13"/>
      <c r="Y423" s="13"/>
      <c r="Z423" s="13"/>
      <c r="AA423" s="13"/>
      <c r="AB423" s="14"/>
      <c r="AC423" s="13"/>
      <c r="AD423" s="13"/>
    </row>
    <row r="424" spans="10:30" x14ac:dyDescent="0.25">
      <c r="J424" s="15"/>
      <c r="K424" s="13"/>
      <c r="L424" s="13"/>
      <c r="M424" s="13"/>
      <c r="N424" s="13"/>
      <c r="O424" s="13"/>
      <c r="P424" s="13"/>
      <c r="Q424" s="13"/>
      <c r="R424" s="13"/>
      <c r="S424" s="14"/>
      <c r="T424" s="13"/>
      <c r="U424" s="13"/>
      <c r="V424" s="13"/>
      <c r="W424" s="13"/>
      <c r="X424" s="13"/>
      <c r="Y424" s="13"/>
      <c r="Z424" s="13"/>
      <c r="AA424" s="13"/>
      <c r="AB424" s="14"/>
      <c r="AC424" s="13"/>
      <c r="AD424" s="13"/>
    </row>
    <row r="425" spans="10:30" x14ac:dyDescent="0.25">
      <c r="J425" s="15"/>
      <c r="K425" s="13"/>
      <c r="L425" s="13"/>
      <c r="M425" s="13"/>
      <c r="N425" s="13"/>
      <c r="O425" s="13"/>
      <c r="P425" s="13"/>
      <c r="Q425" s="13"/>
      <c r="R425" s="13"/>
      <c r="S425" s="14"/>
      <c r="T425" s="13"/>
      <c r="U425" s="13"/>
      <c r="V425" s="13"/>
      <c r="W425" s="13"/>
      <c r="X425" s="13"/>
      <c r="Y425" s="13"/>
      <c r="Z425" s="13"/>
      <c r="AA425" s="13"/>
      <c r="AB425" s="14"/>
      <c r="AC425" s="13"/>
      <c r="AD425" s="13"/>
    </row>
    <row r="426" spans="10:30" x14ac:dyDescent="0.25">
      <c r="J426" s="15"/>
      <c r="K426" s="13"/>
      <c r="L426" s="13"/>
      <c r="M426" s="13"/>
      <c r="N426" s="13"/>
      <c r="O426" s="13"/>
      <c r="P426" s="13"/>
      <c r="Q426" s="13"/>
      <c r="R426" s="13"/>
      <c r="S426" s="14"/>
      <c r="T426" s="13"/>
      <c r="U426" s="13"/>
      <c r="V426" s="13"/>
      <c r="W426" s="13"/>
      <c r="X426" s="13"/>
      <c r="Y426" s="13"/>
      <c r="Z426" s="13"/>
      <c r="AA426" s="13"/>
      <c r="AB426" s="14"/>
      <c r="AC426" s="13"/>
      <c r="AD426" s="13"/>
    </row>
    <row r="427" spans="10:30" x14ac:dyDescent="0.25">
      <c r="J427" s="15"/>
      <c r="K427" s="13"/>
      <c r="L427" s="13"/>
      <c r="M427" s="13"/>
      <c r="N427" s="13"/>
      <c r="O427" s="13"/>
      <c r="P427" s="13"/>
      <c r="Q427" s="13"/>
      <c r="R427" s="13"/>
      <c r="S427" s="14"/>
      <c r="T427" s="13"/>
      <c r="U427" s="13"/>
      <c r="V427" s="13"/>
      <c r="W427" s="13"/>
      <c r="X427" s="13"/>
      <c r="Y427" s="13"/>
      <c r="Z427" s="13"/>
      <c r="AA427" s="13"/>
      <c r="AB427" s="14"/>
      <c r="AC427" s="13"/>
      <c r="AD427" s="13"/>
    </row>
    <row r="428" spans="10:30" x14ac:dyDescent="0.25">
      <c r="J428" s="15"/>
      <c r="K428" s="13"/>
      <c r="L428" s="13"/>
      <c r="M428" s="13"/>
      <c r="N428" s="13"/>
      <c r="O428" s="13"/>
      <c r="P428" s="13"/>
      <c r="Q428" s="13"/>
      <c r="R428" s="13"/>
      <c r="S428" s="14"/>
      <c r="T428" s="13"/>
      <c r="U428" s="13"/>
      <c r="V428" s="13"/>
      <c r="W428" s="13"/>
      <c r="X428" s="13"/>
      <c r="Y428" s="13"/>
      <c r="Z428" s="13"/>
      <c r="AA428" s="13"/>
      <c r="AB428" s="14"/>
      <c r="AC428" s="13"/>
      <c r="AD428" s="13"/>
    </row>
    <row r="429" spans="10:30" x14ac:dyDescent="0.25">
      <c r="J429" s="15"/>
      <c r="K429" s="13"/>
      <c r="L429" s="13"/>
      <c r="M429" s="13"/>
      <c r="N429" s="13"/>
      <c r="O429" s="13"/>
      <c r="P429" s="13"/>
      <c r="Q429" s="13"/>
      <c r="R429" s="13"/>
      <c r="S429" s="14"/>
      <c r="T429" s="13"/>
      <c r="U429" s="13"/>
      <c r="V429" s="13"/>
      <c r="W429" s="13"/>
      <c r="X429" s="13"/>
      <c r="Y429" s="13"/>
      <c r="Z429" s="13"/>
      <c r="AA429" s="13"/>
      <c r="AB429" s="14"/>
      <c r="AC429" s="13"/>
      <c r="AD429" s="13"/>
    </row>
    <row r="430" spans="10:30" x14ac:dyDescent="0.25">
      <c r="J430" s="15"/>
      <c r="K430" s="13"/>
      <c r="L430" s="13"/>
      <c r="M430" s="13"/>
      <c r="N430" s="13"/>
      <c r="O430" s="13"/>
      <c r="P430" s="13"/>
      <c r="Q430" s="13"/>
      <c r="R430" s="13"/>
      <c r="S430" s="14"/>
      <c r="T430" s="13"/>
      <c r="U430" s="13"/>
      <c r="V430" s="13"/>
      <c r="W430" s="13"/>
      <c r="X430" s="13"/>
      <c r="Y430" s="13"/>
      <c r="Z430" s="13"/>
      <c r="AA430" s="13"/>
      <c r="AB430" s="14"/>
      <c r="AC430" s="13"/>
      <c r="AD430" s="13"/>
    </row>
    <row r="431" spans="10:30" x14ac:dyDescent="0.25">
      <c r="J431" s="15"/>
      <c r="K431" s="13"/>
      <c r="L431" s="13"/>
      <c r="M431" s="13"/>
      <c r="N431" s="13"/>
      <c r="O431" s="13"/>
      <c r="P431" s="13"/>
      <c r="Q431" s="13"/>
      <c r="R431" s="13"/>
      <c r="S431" s="14"/>
      <c r="T431" s="13"/>
      <c r="U431" s="13"/>
      <c r="V431" s="13"/>
      <c r="W431" s="13"/>
      <c r="X431" s="13"/>
      <c r="Y431" s="13"/>
      <c r="Z431" s="13"/>
      <c r="AA431" s="13"/>
      <c r="AB431" s="14"/>
      <c r="AC431" s="13"/>
      <c r="AD431" s="13"/>
    </row>
    <row r="432" spans="10:30" x14ac:dyDescent="0.25">
      <c r="J432" s="15"/>
      <c r="K432" s="13"/>
      <c r="L432" s="13"/>
      <c r="M432" s="13"/>
      <c r="N432" s="13"/>
      <c r="O432" s="13"/>
      <c r="P432" s="13"/>
      <c r="Q432" s="13"/>
      <c r="R432" s="13"/>
      <c r="S432" s="14"/>
      <c r="T432" s="13"/>
      <c r="U432" s="13"/>
      <c r="V432" s="13"/>
      <c r="W432" s="13"/>
      <c r="X432" s="13"/>
      <c r="Y432" s="13"/>
      <c r="Z432" s="13"/>
      <c r="AA432" s="13"/>
      <c r="AB432" s="14"/>
      <c r="AC432" s="13"/>
      <c r="AD432" s="13"/>
    </row>
    <row r="433" spans="10:30" x14ac:dyDescent="0.25">
      <c r="J433" s="15"/>
      <c r="K433" s="13"/>
      <c r="L433" s="13"/>
      <c r="M433" s="13"/>
      <c r="N433" s="13"/>
      <c r="O433" s="13"/>
      <c r="P433" s="13"/>
      <c r="Q433" s="13"/>
      <c r="R433" s="13"/>
      <c r="S433" s="14"/>
      <c r="T433" s="13"/>
      <c r="U433" s="13"/>
      <c r="V433" s="13"/>
      <c r="W433" s="13"/>
      <c r="X433" s="13"/>
      <c r="Y433" s="13"/>
      <c r="Z433" s="13"/>
      <c r="AA433" s="13"/>
      <c r="AB433" s="14"/>
      <c r="AC433" s="13"/>
      <c r="AD433" s="13"/>
    </row>
    <row r="434" spans="10:30" x14ac:dyDescent="0.25">
      <c r="J434" s="15"/>
      <c r="K434" s="13"/>
      <c r="L434" s="13"/>
      <c r="M434" s="13"/>
      <c r="N434" s="13"/>
      <c r="O434" s="13"/>
      <c r="P434" s="13"/>
      <c r="Q434" s="13"/>
      <c r="R434" s="13"/>
      <c r="S434" s="14"/>
      <c r="T434" s="13"/>
      <c r="U434" s="13"/>
      <c r="V434" s="13"/>
      <c r="W434" s="13"/>
      <c r="X434" s="13"/>
      <c r="Y434" s="13"/>
      <c r="Z434" s="13"/>
      <c r="AA434" s="13"/>
      <c r="AB434" s="14"/>
      <c r="AC434" s="13"/>
      <c r="AD434" s="13"/>
    </row>
    <row r="435" spans="10:30" x14ac:dyDescent="0.25">
      <c r="J435" s="15"/>
      <c r="K435" s="13"/>
      <c r="L435" s="13"/>
      <c r="M435" s="13"/>
      <c r="N435" s="13"/>
      <c r="O435" s="13"/>
      <c r="P435" s="13"/>
      <c r="Q435" s="13"/>
      <c r="R435" s="13"/>
      <c r="S435" s="14"/>
      <c r="T435" s="13"/>
      <c r="U435" s="13"/>
      <c r="V435" s="13"/>
      <c r="W435" s="13"/>
      <c r="X435" s="13"/>
      <c r="Y435" s="13"/>
      <c r="Z435" s="13"/>
      <c r="AA435" s="13"/>
      <c r="AB435" s="14"/>
      <c r="AC435" s="13"/>
      <c r="AD435" s="13"/>
    </row>
    <row r="436" spans="10:30" x14ac:dyDescent="0.25">
      <c r="J436" s="15"/>
      <c r="K436" s="13"/>
      <c r="L436" s="13"/>
      <c r="M436" s="13"/>
      <c r="N436" s="13"/>
      <c r="O436" s="13"/>
      <c r="P436" s="13"/>
      <c r="Q436" s="13"/>
      <c r="R436" s="13"/>
      <c r="S436" s="14"/>
      <c r="T436" s="13"/>
      <c r="U436" s="13"/>
      <c r="V436" s="13"/>
      <c r="W436" s="13"/>
      <c r="X436" s="13"/>
      <c r="Y436" s="13"/>
      <c r="Z436" s="13"/>
      <c r="AA436" s="13"/>
      <c r="AB436" s="14"/>
      <c r="AC436" s="13"/>
      <c r="AD436" s="13"/>
    </row>
    <row r="437" spans="10:30" x14ac:dyDescent="0.25">
      <c r="J437" s="15"/>
      <c r="K437" s="13"/>
      <c r="L437" s="13"/>
      <c r="M437" s="13"/>
      <c r="N437" s="13"/>
      <c r="O437" s="13"/>
      <c r="P437" s="13"/>
      <c r="Q437" s="13"/>
      <c r="R437" s="13"/>
      <c r="S437" s="14"/>
      <c r="T437" s="13"/>
      <c r="U437" s="13"/>
      <c r="V437" s="13"/>
      <c r="W437" s="13"/>
      <c r="X437" s="13"/>
      <c r="Y437" s="13"/>
      <c r="Z437" s="13"/>
      <c r="AA437" s="13"/>
      <c r="AB437" s="14"/>
      <c r="AC437" s="13"/>
      <c r="AD437" s="13"/>
    </row>
    <row r="438" spans="10:30" x14ac:dyDescent="0.25">
      <c r="J438" s="15"/>
      <c r="K438" s="13"/>
      <c r="L438" s="13"/>
      <c r="M438" s="13"/>
      <c r="N438" s="13"/>
      <c r="O438" s="13"/>
      <c r="P438" s="13"/>
      <c r="Q438" s="13"/>
      <c r="R438" s="13"/>
      <c r="S438" s="14"/>
      <c r="T438" s="13"/>
      <c r="U438" s="13"/>
      <c r="V438" s="13"/>
      <c r="W438" s="13"/>
      <c r="X438" s="13"/>
      <c r="Y438" s="13"/>
      <c r="Z438" s="13"/>
      <c r="AA438" s="13"/>
      <c r="AB438" s="14"/>
      <c r="AC438" s="13"/>
      <c r="AD438" s="13"/>
    </row>
    <row r="439" spans="10:30" x14ac:dyDescent="0.25">
      <c r="J439" s="15"/>
      <c r="K439" s="13"/>
      <c r="L439" s="13"/>
      <c r="M439" s="13"/>
      <c r="N439" s="13"/>
      <c r="O439" s="13"/>
      <c r="P439" s="13"/>
      <c r="Q439" s="13"/>
      <c r="R439" s="13"/>
      <c r="S439" s="14"/>
      <c r="T439" s="13"/>
      <c r="U439" s="13"/>
      <c r="V439" s="13"/>
      <c r="W439" s="13"/>
      <c r="X439" s="13"/>
      <c r="Y439" s="13"/>
      <c r="Z439" s="13"/>
      <c r="AA439" s="13"/>
      <c r="AB439" s="14"/>
      <c r="AC439" s="13"/>
      <c r="AD439" s="13"/>
    </row>
    <row r="440" spans="10:30" x14ac:dyDescent="0.25">
      <c r="J440" s="15"/>
      <c r="K440" s="13"/>
      <c r="L440" s="13"/>
      <c r="M440" s="13"/>
      <c r="N440" s="13"/>
      <c r="O440" s="13"/>
      <c r="P440" s="13"/>
      <c r="Q440" s="13"/>
      <c r="R440" s="13"/>
      <c r="S440" s="14"/>
      <c r="T440" s="13"/>
      <c r="U440" s="13"/>
      <c r="V440" s="13"/>
      <c r="W440" s="13"/>
      <c r="X440" s="13"/>
      <c r="Y440" s="13"/>
      <c r="Z440" s="13"/>
      <c r="AA440" s="13"/>
      <c r="AB440" s="14"/>
      <c r="AC440" s="13"/>
      <c r="AD440" s="13"/>
    </row>
    <row r="441" spans="10:30" x14ac:dyDescent="0.25">
      <c r="J441" s="15"/>
      <c r="K441" s="13"/>
      <c r="L441" s="13"/>
      <c r="M441" s="13"/>
      <c r="N441" s="13"/>
      <c r="O441" s="13"/>
      <c r="P441" s="13"/>
      <c r="Q441" s="13"/>
      <c r="R441" s="13"/>
      <c r="S441" s="14"/>
      <c r="T441" s="13"/>
      <c r="U441" s="13"/>
      <c r="V441" s="13"/>
      <c r="W441" s="13"/>
      <c r="X441" s="13"/>
      <c r="Y441" s="13"/>
      <c r="Z441" s="13"/>
      <c r="AA441" s="13"/>
      <c r="AB441" s="14"/>
      <c r="AC441" s="13"/>
      <c r="AD441" s="13"/>
    </row>
    <row r="442" spans="10:30" x14ac:dyDescent="0.25">
      <c r="J442" s="15"/>
      <c r="K442" s="13"/>
      <c r="L442" s="13"/>
      <c r="M442" s="13"/>
      <c r="N442" s="13"/>
      <c r="O442" s="13"/>
      <c r="P442" s="13"/>
      <c r="Q442" s="13"/>
      <c r="R442" s="13"/>
      <c r="S442" s="14"/>
      <c r="T442" s="13"/>
      <c r="U442" s="13"/>
      <c r="V442" s="13"/>
      <c r="W442" s="13"/>
      <c r="X442" s="13"/>
      <c r="Y442" s="13"/>
      <c r="Z442" s="13"/>
      <c r="AA442" s="13"/>
      <c r="AB442" s="14"/>
      <c r="AC442" s="13"/>
      <c r="AD442" s="13"/>
    </row>
    <row r="443" spans="10:30" x14ac:dyDescent="0.25">
      <c r="J443" s="15"/>
      <c r="K443" s="13"/>
      <c r="L443" s="13"/>
      <c r="M443" s="13"/>
      <c r="N443" s="13"/>
      <c r="O443" s="13"/>
      <c r="P443" s="13"/>
      <c r="Q443" s="13"/>
      <c r="R443" s="13"/>
      <c r="S443" s="14"/>
      <c r="T443" s="13"/>
      <c r="U443" s="13"/>
      <c r="V443" s="13"/>
      <c r="W443" s="13"/>
      <c r="X443" s="13"/>
      <c r="Y443" s="13"/>
      <c r="Z443" s="13"/>
      <c r="AA443" s="13"/>
      <c r="AB443" s="14"/>
      <c r="AC443" s="13"/>
      <c r="AD443" s="13"/>
    </row>
    <row r="444" spans="10:30" x14ac:dyDescent="0.25">
      <c r="J444" s="15"/>
      <c r="K444" s="13"/>
      <c r="L444" s="13"/>
      <c r="M444" s="13"/>
      <c r="N444" s="13"/>
      <c r="O444" s="13"/>
      <c r="P444" s="13"/>
      <c r="Q444" s="13"/>
      <c r="R444" s="13"/>
      <c r="S444" s="14"/>
      <c r="T444" s="13"/>
      <c r="U444" s="13"/>
      <c r="V444" s="13"/>
      <c r="W444" s="13"/>
      <c r="X444" s="13"/>
      <c r="Y444" s="13"/>
      <c r="Z444" s="13"/>
      <c r="AA444" s="13"/>
      <c r="AB444" s="14"/>
      <c r="AC444" s="13"/>
      <c r="AD444" s="13"/>
    </row>
    <row r="445" spans="10:30" x14ac:dyDescent="0.25">
      <c r="J445" s="15"/>
      <c r="K445" s="13"/>
      <c r="L445" s="13"/>
      <c r="M445" s="13"/>
      <c r="N445" s="13"/>
      <c r="O445" s="13"/>
      <c r="P445" s="13"/>
      <c r="Q445" s="13"/>
      <c r="R445" s="13"/>
      <c r="S445" s="14"/>
      <c r="T445" s="13"/>
      <c r="U445" s="13"/>
      <c r="V445" s="13"/>
      <c r="W445" s="13"/>
      <c r="X445" s="13"/>
      <c r="Y445" s="13"/>
      <c r="Z445" s="13"/>
      <c r="AA445" s="13"/>
      <c r="AB445" s="14"/>
      <c r="AC445" s="13"/>
      <c r="AD445" s="13"/>
    </row>
    <row r="446" spans="10:30" x14ac:dyDescent="0.25">
      <c r="J446" s="15"/>
      <c r="K446" s="13"/>
      <c r="L446" s="13"/>
      <c r="M446" s="13"/>
      <c r="N446" s="13"/>
      <c r="O446" s="13"/>
      <c r="P446" s="13"/>
      <c r="Q446" s="13"/>
      <c r="R446" s="13"/>
      <c r="S446" s="14"/>
      <c r="T446" s="13"/>
      <c r="U446" s="13"/>
      <c r="V446" s="13"/>
      <c r="W446" s="13"/>
      <c r="X446" s="13"/>
      <c r="Y446" s="13"/>
      <c r="Z446" s="13"/>
      <c r="AA446" s="13"/>
      <c r="AB446" s="14"/>
      <c r="AC446" s="13"/>
      <c r="AD446" s="13"/>
    </row>
    <row r="447" spans="10:30" x14ac:dyDescent="0.25">
      <c r="J447" s="15"/>
      <c r="K447" s="13"/>
      <c r="L447" s="13"/>
      <c r="M447" s="13"/>
      <c r="N447" s="13"/>
      <c r="O447" s="13"/>
      <c r="P447" s="13"/>
      <c r="Q447" s="13"/>
      <c r="R447" s="13"/>
      <c r="S447" s="14"/>
      <c r="T447" s="13"/>
      <c r="U447" s="13"/>
      <c r="V447" s="13"/>
      <c r="W447" s="13"/>
      <c r="X447" s="13"/>
      <c r="Y447" s="13"/>
      <c r="Z447" s="13"/>
      <c r="AA447" s="13"/>
      <c r="AB447" s="14"/>
      <c r="AC447" s="13"/>
      <c r="AD447" s="13"/>
    </row>
    <row r="448" spans="10:30" x14ac:dyDescent="0.25">
      <c r="J448" s="15"/>
      <c r="K448" s="13"/>
      <c r="L448" s="13"/>
      <c r="M448" s="13"/>
      <c r="N448" s="13"/>
      <c r="O448" s="13"/>
      <c r="P448" s="13"/>
      <c r="Q448" s="13"/>
      <c r="R448" s="13"/>
      <c r="S448" s="14"/>
      <c r="T448" s="13"/>
      <c r="U448" s="13"/>
      <c r="V448" s="13"/>
      <c r="W448" s="13"/>
      <c r="X448" s="13"/>
      <c r="Y448" s="13"/>
      <c r="Z448" s="13"/>
      <c r="AA448" s="13"/>
      <c r="AB448" s="14"/>
      <c r="AC448" s="13"/>
      <c r="AD448" s="13"/>
    </row>
    <row r="449" spans="10:30" x14ac:dyDescent="0.25">
      <c r="J449" s="15"/>
      <c r="K449" s="13"/>
      <c r="L449" s="13"/>
      <c r="M449" s="13"/>
      <c r="N449" s="13"/>
      <c r="O449" s="13"/>
      <c r="P449" s="13"/>
      <c r="Q449" s="13"/>
      <c r="R449" s="13"/>
      <c r="S449" s="14"/>
      <c r="T449" s="13"/>
      <c r="U449" s="13"/>
      <c r="V449" s="13"/>
      <c r="W449" s="13"/>
      <c r="X449" s="13"/>
      <c r="Y449" s="13"/>
      <c r="Z449" s="13"/>
      <c r="AA449" s="13"/>
      <c r="AB449" s="14"/>
      <c r="AC449" s="13"/>
      <c r="AD449" s="13"/>
    </row>
    <row r="450" spans="10:30" x14ac:dyDescent="0.25">
      <c r="J450" s="15"/>
      <c r="K450" s="13"/>
      <c r="L450" s="13"/>
      <c r="M450" s="13"/>
      <c r="N450" s="13"/>
      <c r="O450" s="13"/>
      <c r="P450" s="13"/>
      <c r="Q450" s="13"/>
      <c r="R450" s="13"/>
      <c r="S450" s="14"/>
      <c r="T450" s="13"/>
      <c r="U450" s="13"/>
      <c r="V450" s="13"/>
      <c r="W450" s="13"/>
      <c r="X450" s="13"/>
      <c r="Y450" s="13"/>
      <c r="Z450" s="13"/>
      <c r="AA450" s="13"/>
      <c r="AB450" s="14"/>
      <c r="AC450" s="13"/>
      <c r="AD450" s="13"/>
    </row>
    <row r="451" spans="10:30" x14ac:dyDescent="0.25">
      <c r="J451" s="15"/>
      <c r="K451" s="13"/>
      <c r="L451" s="13"/>
      <c r="M451" s="13"/>
      <c r="N451" s="13"/>
      <c r="O451" s="13"/>
      <c r="P451" s="13"/>
      <c r="Q451" s="13"/>
      <c r="R451" s="13"/>
      <c r="S451" s="14"/>
      <c r="T451" s="13"/>
      <c r="U451" s="13"/>
      <c r="V451" s="13"/>
      <c r="W451" s="13"/>
      <c r="X451" s="13"/>
      <c r="Y451" s="13"/>
      <c r="Z451" s="13"/>
      <c r="AA451" s="13"/>
      <c r="AB451" s="14"/>
      <c r="AC451" s="13"/>
      <c r="AD451" s="13"/>
    </row>
    <row r="452" spans="10:30" x14ac:dyDescent="0.25">
      <c r="J452" s="15"/>
      <c r="K452" s="13"/>
      <c r="L452" s="13"/>
      <c r="M452" s="13"/>
      <c r="N452" s="13"/>
      <c r="O452" s="13"/>
      <c r="P452" s="13"/>
      <c r="Q452" s="13"/>
      <c r="R452" s="13"/>
      <c r="S452" s="14"/>
      <c r="T452" s="13"/>
      <c r="U452" s="13"/>
      <c r="V452" s="13"/>
      <c r="W452" s="13"/>
      <c r="X452" s="13"/>
      <c r="Y452" s="13"/>
      <c r="Z452" s="13"/>
      <c r="AA452" s="13"/>
      <c r="AB452" s="14"/>
      <c r="AC452" s="13"/>
      <c r="AD452" s="13"/>
    </row>
    <row r="453" spans="10:30" x14ac:dyDescent="0.25">
      <c r="J453" s="15"/>
      <c r="K453" s="13"/>
      <c r="L453" s="13"/>
      <c r="M453" s="13"/>
      <c r="N453" s="13"/>
      <c r="O453" s="13"/>
      <c r="P453" s="13"/>
      <c r="Q453" s="13"/>
      <c r="R453" s="13"/>
      <c r="S453" s="14"/>
      <c r="T453" s="13"/>
      <c r="U453" s="13"/>
      <c r="V453" s="13"/>
      <c r="W453" s="13"/>
      <c r="X453" s="13"/>
      <c r="Y453" s="13"/>
      <c r="Z453" s="13"/>
      <c r="AA453" s="13"/>
      <c r="AB453" s="14"/>
      <c r="AC453" s="13"/>
      <c r="AD453" s="13"/>
    </row>
    <row r="454" spans="10:30" x14ac:dyDescent="0.25">
      <c r="J454" s="15"/>
      <c r="K454" s="13"/>
      <c r="L454" s="13"/>
      <c r="M454" s="13"/>
      <c r="N454" s="13"/>
      <c r="O454" s="13"/>
      <c r="P454" s="13"/>
      <c r="Q454" s="13"/>
      <c r="R454" s="13"/>
      <c r="S454" s="14"/>
      <c r="T454" s="13"/>
      <c r="U454" s="13"/>
      <c r="V454" s="13"/>
      <c r="W454" s="13"/>
      <c r="X454" s="13"/>
      <c r="Y454" s="13"/>
      <c r="Z454" s="13"/>
      <c r="AA454" s="13"/>
      <c r="AB454" s="14"/>
      <c r="AC454" s="13"/>
      <c r="AD454" s="13"/>
    </row>
    <row r="455" spans="10:30" x14ac:dyDescent="0.25">
      <c r="J455" s="15"/>
      <c r="K455" s="13"/>
      <c r="L455" s="13"/>
      <c r="M455" s="13"/>
      <c r="N455" s="13"/>
      <c r="O455" s="13"/>
      <c r="P455" s="13"/>
      <c r="Q455" s="13"/>
      <c r="R455" s="13"/>
      <c r="S455" s="14"/>
      <c r="T455" s="13"/>
      <c r="U455" s="13"/>
      <c r="V455" s="13"/>
      <c r="W455" s="13"/>
      <c r="X455" s="13"/>
      <c r="Y455" s="13"/>
      <c r="Z455" s="13"/>
      <c r="AA455" s="13"/>
      <c r="AB455" s="14"/>
      <c r="AC455" s="13"/>
      <c r="AD455" s="13"/>
    </row>
    <row r="456" spans="10:30" x14ac:dyDescent="0.25">
      <c r="J456" s="15"/>
      <c r="K456" s="13"/>
      <c r="L456" s="13"/>
      <c r="M456" s="13"/>
      <c r="N456" s="13"/>
      <c r="O456" s="13"/>
      <c r="P456" s="13"/>
      <c r="Q456" s="13"/>
      <c r="R456" s="13"/>
      <c r="S456" s="14"/>
      <c r="T456" s="13"/>
      <c r="U456" s="13"/>
      <c r="V456" s="13"/>
      <c r="W456" s="13"/>
      <c r="X456" s="13"/>
      <c r="Y456" s="13"/>
      <c r="Z456" s="13"/>
      <c r="AA456" s="13"/>
      <c r="AB456" s="14"/>
      <c r="AC456" s="13"/>
      <c r="AD456" s="13"/>
    </row>
    <row r="457" spans="10:30" x14ac:dyDescent="0.25">
      <c r="J457" s="15"/>
      <c r="K457" s="13"/>
      <c r="L457" s="13"/>
      <c r="M457" s="13"/>
      <c r="N457" s="13"/>
      <c r="O457" s="13"/>
      <c r="P457" s="13"/>
      <c r="Q457" s="13"/>
      <c r="R457" s="13"/>
      <c r="S457" s="14"/>
      <c r="T457" s="13"/>
      <c r="U457" s="13"/>
      <c r="V457" s="13"/>
      <c r="W457" s="13"/>
      <c r="X457" s="13"/>
      <c r="Y457" s="13"/>
      <c r="Z457" s="13"/>
      <c r="AA457" s="13"/>
      <c r="AB457" s="14"/>
      <c r="AC457" s="13"/>
      <c r="AD457" s="13"/>
    </row>
    <row r="458" spans="10:30" x14ac:dyDescent="0.25">
      <c r="J458" s="15"/>
      <c r="K458" s="13"/>
      <c r="L458" s="13"/>
      <c r="M458" s="13"/>
      <c r="N458" s="13"/>
      <c r="O458" s="13"/>
      <c r="P458" s="13"/>
      <c r="Q458" s="13"/>
      <c r="R458" s="13"/>
      <c r="S458" s="14"/>
      <c r="T458" s="13"/>
      <c r="U458" s="13"/>
      <c r="V458" s="13"/>
      <c r="W458" s="13"/>
      <c r="X458" s="13"/>
      <c r="Y458" s="13"/>
      <c r="Z458" s="13"/>
      <c r="AA458" s="13"/>
      <c r="AB458" s="14"/>
      <c r="AC458" s="13"/>
      <c r="AD458" s="13"/>
    </row>
    <row r="459" spans="10:30" x14ac:dyDescent="0.25">
      <c r="J459" s="15"/>
      <c r="K459" s="13"/>
      <c r="L459" s="13"/>
      <c r="M459" s="13"/>
      <c r="N459" s="13"/>
      <c r="O459" s="13"/>
      <c r="P459" s="13"/>
      <c r="Q459" s="13"/>
      <c r="R459" s="13"/>
      <c r="S459" s="14"/>
      <c r="T459" s="13"/>
      <c r="U459" s="13"/>
      <c r="V459" s="13"/>
      <c r="W459" s="13"/>
      <c r="X459" s="13"/>
      <c r="Y459" s="13"/>
      <c r="Z459" s="13"/>
      <c r="AA459" s="13"/>
      <c r="AB459" s="14"/>
      <c r="AC459" s="13"/>
      <c r="AD459" s="13"/>
    </row>
    <row r="460" spans="10:30" x14ac:dyDescent="0.25">
      <c r="J460" s="15"/>
      <c r="K460" s="13"/>
      <c r="L460" s="13"/>
      <c r="M460" s="13"/>
      <c r="N460" s="13"/>
      <c r="O460" s="13"/>
      <c r="P460" s="13"/>
      <c r="Q460" s="13"/>
      <c r="R460" s="13"/>
      <c r="S460" s="14"/>
      <c r="T460" s="13"/>
      <c r="U460" s="13"/>
      <c r="V460" s="13"/>
      <c r="W460" s="13"/>
      <c r="X460" s="13"/>
      <c r="Y460" s="13"/>
      <c r="Z460" s="13"/>
      <c r="AA460" s="13"/>
      <c r="AB460" s="14"/>
      <c r="AC460" s="13"/>
      <c r="AD460" s="13"/>
    </row>
    <row r="461" spans="10:30" x14ac:dyDescent="0.25">
      <c r="J461" s="15"/>
      <c r="K461" s="13"/>
      <c r="L461" s="13"/>
      <c r="M461" s="13"/>
      <c r="N461" s="13"/>
      <c r="O461" s="13"/>
      <c r="P461" s="13"/>
      <c r="Q461" s="13"/>
      <c r="R461" s="13"/>
      <c r="S461" s="14"/>
      <c r="T461" s="13"/>
      <c r="U461" s="13"/>
      <c r="V461" s="13"/>
      <c r="W461" s="13"/>
      <c r="X461" s="13"/>
      <c r="Y461" s="13"/>
      <c r="Z461" s="13"/>
      <c r="AA461" s="13"/>
      <c r="AB461" s="14"/>
      <c r="AC461" s="13"/>
      <c r="AD461" s="13"/>
    </row>
    <row r="462" spans="10:30" x14ac:dyDescent="0.25">
      <c r="J462" s="15"/>
      <c r="K462" s="13"/>
      <c r="L462" s="13"/>
      <c r="M462" s="13"/>
      <c r="N462" s="13"/>
      <c r="O462" s="13"/>
      <c r="P462" s="13"/>
      <c r="Q462" s="13"/>
      <c r="R462" s="13"/>
      <c r="S462" s="14"/>
      <c r="T462" s="13"/>
      <c r="U462" s="13"/>
      <c r="V462" s="13"/>
      <c r="W462" s="13"/>
      <c r="X462" s="13"/>
      <c r="Y462" s="13"/>
      <c r="Z462" s="13"/>
      <c r="AA462" s="13"/>
      <c r="AB462" s="14"/>
      <c r="AC462" s="13"/>
      <c r="AD462" s="13"/>
    </row>
    <row r="463" spans="10:30" x14ac:dyDescent="0.25">
      <c r="J463" s="15"/>
      <c r="K463" s="13"/>
      <c r="L463" s="13"/>
      <c r="M463" s="13"/>
      <c r="N463" s="13"/>
      <c r="O463" s="13"/>
      <c r="P463" s="13"/>
      <c r="Q463" s="13"/>
      <c r="R463" s="13"/>
      <c r="S463" s="14"/>
      <c r="T463" s="13"/>
      <c r="U463" s="13"/>
      <c r="V463" s="13"/>
      <c r="W463" s="13"/>
      <c r="X463" s="13"/>
      <c r="Y463" s="13"/>
      <c r="Z463" s="13"/>
      <c r="AA463" s="13"/>
      <c r="AB463" s="14"/>
      <c r="AC463" s="13"/>
      <c r="AD463" s="13"/>
    </row>
    <row r="464" spans="10:30" x14ac:dyDescent="0.25">
      <c r="J464" s="15"/>
      <c r="K464" s="13"/>
      <c r="L464" s="13"/>
      <c r="M464" s="13"/>
      <c r="N464" s="13"/>
      <c r="O464" s="13"/>
      <c r="P464" s="13"/>
      <c r="Q464" s="13"/>
      <c r="R464" s="13"/>
      <c r="S464" s="14"/>
      <c r="T464" s="13"/>
      <c r="U464" s="13"/>
      <c r="V464" s="13"/>
      <c r="W464" s="13"/>
      <c r="X464" s="13"/>
      <c r="Y464" s="13"/>
      <c r="Z464" s="13"/>
      <c r="AA464" s="13"/>
      <c r="AB464" s="14"/>
      <c r="AC464" s="13"/>
      <c r="AD464" s="13"/>
    </row>
    <row r="465" spans="10:30" x14ac:dyDescent="0.25">
      <c r="J465" s="15"/>
      <c r="K465" s="13"/>
      <c r="L465" s="13"/>
      <c r="M465" s="13"/>
      <c r="N465" s="13"/>
      <c r="O465" s="13"/>
      <c r="P465" s="13"/>
      <c r="Q465" s="13"/>
      <c r="R465" s="13"/>
      <c r="S465" s="14"/>
      <c r="T465" s="13"/>
      <c r="U465" s="13"/>
      <c r="V465" s="13"/>
      <c r="W465" s="13"/>
      <c r="X465" s="13"/>
      <c r="Y465" s="13"/>
      <c r="Z465" s="13"/>
      <c r="AA465" s="13"/>
      <c r="AB465" s="14"/>
      <c r="AC465" s="13"/>
      <c r="AD465" s="13"/>
    </row>
    <row r="466" spans="10:30" x14ac:dyDescent="0.25">
      <c r="J466" s="15"/>
      <c r="K466" s="13"/>
      <c r="L466" s="13"/>
      <c r="M466" s="13"/>
      <c r="N466" s="13"/>
      <c r="O466" s="13"/>
      <c r="P466" s="13"/>
      <c r="Q466" s="13"/>
      <c r="R466" s="13"/>
      <c r="S466" s="14"/>
      <c r="T466" s="13"/>
      <c r="U466" s="13"/>
      <c r="V466" s="13"/>
      <c r="W466" s="13"/>
      <c r="X466" s="13"/>
      <c r="Y466" s="13"/>
      <c r="Z466" s="13"/>
      <c r="AA466" s="13"/>
      <c r="AB466" s="14"/>
      <c r="AC466" s="13"/>
      <c r="AD466" s="13"/>
    </row>
    <row r="467" spans="10:30" x14ac:dyDescent="0.25">
      <c r="J467" s="15"/>
      <c r="K467" s="13"/>
      <c r="L467" s="13"/>
      <c r="M467" s="13"/>
      <c r="N467" s="13"/>
      <c r="O467" s="13"/>
      <c r="P467" s="13"/>
      <c r="Q467" s="13"/>
      <c r="R467" s="13"/>
      <c r="S467" s="14"/>
      <c r="T467" s="13"/>
      <c r="U467" s="13"/>
      <c r="V467" s="13"/>
      <c r="W467" s="13"/>
      <c r="X467" s="13"/>
      <c r="Y467" s="13"/>
      <c r="Z467" s="13"/>
      <c r="AA467" s="13"/>
      <c r="AB467" s="14"/>
      <c r="AC467" s="13"/>
      <c r="AD467" s="13"/>
    </row>
    <row r="468" spans="10:30" x14ac:dyDescent="0.25">
      <c r="J468" s="15"/>
      <c r="K468" s="13"/>
      <c r="L468" s="13"/>
      <c r="M468" s="13"/>
      <c r="N468" s="13"/>
      <c r="O468" s="13"/>
      <c r="P468" s="13"/>
      <c r="Q468" s="13"/>
      <c r="R468" s="13"/>
      <c r="S468" s="14"/>
      <c r="T468" s="13"/>
      <c r="U468" s="13"/>
      <c r="V468" s="13"/>
      <c r="W468" s="13"/>
      <c r="X468" s="13"/>
      <c r="Y468" s="13"/>
      <c r="Z468" s="13"/>
      <c r="AA468" s="13"/>
      <c r="AB468" s="14"/>
      <c r="AC468" s="13"/>
      <c r="AD468" s="13"/>
    </row>
    <row r="469" spans="10:30" x14ac:dyDescent="0.25">
      <c r="J469" s="15"/>
      <c r="K469" s="13"/>
      <c r="L469" s="13"/>
      <c r="M469" s="13"/>
      <c r="N469" s="13"/>
      <c r="O469" s="13"/>
      <c r="P469" s="13"/>
      <c r="Q469" s="13"/>
      <c r="R469" s="13"/>
      <c r="S469" s="14"/>
      <c r="T469" s="13"/>
      <c r="U469" s="13"/>
      <c r="V469" s="13"/>
      <c r="W469" s="13"/>
      <c r="X469" s="13"/>
      <c r="Y469" s="13"/>
      <c r="Z469" s="13"/>
      <c r="AA469" s="13"/>
      <c r="AB469" s="14"/>
      <c r="AC469" s="13"/>
      <c r="AD469" s="13"/>
    </row>
    <row r="470" spans="10:30" x14ac:dyDescent="0.25">
      <c r="J470" s="15"/>
      <c r="K470" s="13"/>
      <c r="L470" s="13"/>
      <c r="M470" s="13"/>
      <c r="N470" s="13"/>
      <c r="O470" s="13"/>
      <c r="P470" s="13"/>
      <c r="Q470" s="13"/>
      <c r="R470" s="13"/>
      <c r="S470" s="14"/>
      <c r="T470" s="13"/>
      <c r="U470" s="13"/>
      <c r="V470" s="13"/>
      <c r="W470" s="13"/>
      <c r="X470" s="13"/>
      <c r="Y470" s="13"/>
      <c r="Z470" s="13"/>
      <c r="AA470" s="13"/>
      <c r="AB470" s="14"/>
      <c r="AC470" s="13"/>
      <c r="AD470" s="13"/>
    </row>
    <row r="471" spans="10:30" x14ac:dyDescent="0.25">
      <c r="J471" s="15"/>
      <c r="K471" s="13"/>
      <c r="L471" s="13"/>
      <c r="M471" s="13"/>
      <c r="N471" s="13"/>
      <c r="O471" s="13"/>
      <c r="P471" s="13"/>
      <c r="Q471" s="13"/>
      <c r="R471" s="13"/>
      <c r="S471" s="14"/>
      <c r="T471" s="13"/>
      <c r="U471" s="13"/>
      <c r="V471" s="13"/>
      <c r="W471" s="13"/>
      <c r="X471" s="13"/>
      <c r="Y471" s="13"/>
      <c r="Z471" s="13"/>
      <c r="AA471" s="13"/>
      <c r="AB471" s="14"/>
      <c r="AC471" s="13"/>
      <c r="AD471" s="13"/>
    </row>
    <row r="472" spans="10:30" x14ac:dyDescent="0.25">
      <c r="J472" s="15"/>
      <c r="K472" s="13"/>
      <c r="L472" s="13"/>
      <c r="M472" s="13"/>
      <c r="N472" s="13"/>
      <c r="O472" s="13"/>
      <c r="P472" s="13"/>
      <c r="Q472" s="13"/>
      <c r="R472" s="13"/>
      <c r="S472" s="14"/>
      <c r="T472" s="13"/>
      <c r="U472" s="13"/>
      <c r="V472" s="13"/>
      <c r="W472" s="13"/>
      <c r="X472" s="13"/>
      <c r="Y472" s="13"/>
      <c r="Z472" s="13"/>
      <c r="AA472" s="13"/>
      <c r="AB472" s="14"/>
      <c r="AC472" s="13"/>
      <c r="AD472" s="13"/>
    </row>
    <row r="473" spans="10:30" x14ac:dyDescent="0.25">
      <c r="J473" s="15"/>
      <c r="K473" s="13"/>
      <c r="L473" s="13"/>
      <c r="M473" s="13"/>
      <c r="N473" s="13"/>
      <c r="O473" s="13"/>
      <c r="P473" s="13"/>
      <c r="Q473" s="13"/>
      <c r="R473" s="13"/>
      <c r="S473" s="14"/>
      <c r="T473" s="13"/>
      <c r="U473" s="13"/>
      <c r="V473" s="13"/>
      <c r="W473" s="13"/>
      <c r="X473" s="13"/>
      <c r="Y473" s="13"/>
      <c r="Z473" s="13"/>
      <c r="AA473" s="13"/>
      <c r="AB473" s="14"/>
      <c r="AC473" s="13"/>
      <c r="AD473" s="13"/>
    </row>
    <row r="474" spans="10:30" x14ac:dyDescent="0.25">
      <c r="J474" s="15"/>
      <c r="K474" s="13"/>
      <c r="L474" s="13"/>
      <c r="M474" s="13"/>
      <c r="N474" s="13"/>
      <c r="O474" s="13"/>
      <c r="P474" s="13"/>
      <c r="Q474" s="13"/>
      <c r="R474" s="13"/>
      <c r="S474" s="14"/>
      <c r="T474" s="13"/>
      <c r="U474" s="13"/>
      <c r="V474" s="13"/>
      <c r="W474" s="13"/>
      <c r="X474" s="13"/>
      <c r="Y474" s="13"/>
      <c r="Z474" s="13"/>
      <c r="AA474" s="13"/>
      <c r="AB474" s="14"/>
      <c r="AC474" s="13"/>
      <c r="AD474" s="13"/>
    </row>
    <row r="475" spans="10:30" x14ac:dyDescent="0.25">
      <c r="J475" s="15"/>
      <c r="K475" s="13"/>
      <c r="L475" s="13"/>
      <c r="M475" s="13"/>
      <c r="N475" s="13"/>
      <c r="O475" s="13"/>
      <c r="P475" s="13"/>
      <c r="Q475" s="13"/>
      <c r="R475" s="13"/>
      <c r="S475" s="14"/>
      <c r="T475" s="13"/>
      <c r="U475" s="13"/>
      <c r="V475" s="13"/>
      <c r="W475" s="13"/>
      <c r="X475" s="13"/>
      <c r="Y475" s="13"/>
      <c r="Z475" s="13"/>
      <c r="AA475" s="13"/>
      <c r="AB475" s="14"/>
      <c r="AC475" s="13"/>
      <c r="AD475" s="13"/>
    </row>
    <row r="476" spans="10:30" x14ac:dyDescent="0.25">
      <c r="J476" s="15"/>
      <c r="K476" s="13"/>
      <c r="L476" s="13"/>
      <c r="M476" s="13"/>
      <c r="N476" s="13"/>
      <c r="O476" s="13"/>
      <c r="P476" s="13"/>
      <c r="Q476" s="13"/>
      <c r="R476" s="13"/>
      <c r="S476" s="14"/>
      <c r="T476" s="13"/>
      <c r="U476" s="13"/>
      <c r="V476" s="13"/>
      <c r="W476" s="13"/>
      <c r="X476" s="13"/>
      <c r="Y476" s="13"/>
      <c r="Z476" s="13"/>
      <c r="AA476" s="13"/>
      <c r="AB476" s="14"/>
      <c r="AC476" s="13"/>
      <c r="AD476" s="13"/>
    </row>
    <row r="477" spans="10:30" x14ac:dyDescent="0.25">
      <c r="J477" s="15"/>
      <c r="K477" s="13"/>
      <c r="L477" s="13"/>
      <c r="M477" s="13"/>
      <c r="N477" s="13"/>
      <c r="O477" s="13"/>
      <c r="P477" s="13"/>
      <c r="Q477" s="13"/>
      <c r="R477" s="13"/>
      <c r="S477" s="14"/>
      <c r="T477" s="13"/>
      <c r="U477" s="13"/>
      <c r="V477" s="13"/>
      <c r="W477" s="13"/>
      <c r="X477" s="13"/>
      <c r="Y477" s="13"/>
      <c r="Z477" s="13"/>
      <c r="AA477" s="13"/>
      <c r="AB477" s="14"/>
      <c r="AC477" s="13"/>
      <c r="AD477" s="13"/>
    </row>
    <row r="478" spans="10:30" x14ac:dyDescent="0.25">
      <c r="J478" s="15"/>
      <c r="K478" s="13"/>
      <c r="L478" s="13"/>
      <c r="M478" s="13"/>
      <c r="N478" s="13"/>
      <c r="O478" s="13"/>
      <c r="P478" s="13"/>
      <c r="Q478" s="13"/>
      <c r="R478" s="13"/>
      <c r="S478" s="14"/>
      <c r="T478" s="13"/>
      <c r="U478" s="13"/>
      <c r="V478" s="13"/>
      <c r="W478" s="13"/>
      <c r="X478" s="13"/>
      <c r="Y478" s="13"/>
      <c r="Z478" s="13"/>
      <c r="AA478" s="13"/>
      <c r="AB478" s="14"/>
      <c r="AC478" s="13"/>
      <c r="AD478" s="13"/>
    </row>
    <row r="479" spans="10:30" x14ac:dyDescent="0.25">
      <c r="J479" s="15"/>
      <c r="K479" s="13"/>
      <c r="L479" s="13"/>
      <c r="M479" s="13"/>
      <c r="N479" s="13"/>
      <c r="O479" s="13"/>
      <c r="P479" s="13"/>
      <c r="Q479" s="13"/>
      <c r="R479" s="13"/>
      <c r="S479" s="14"/>
      <c r="T479" s="13"/>
      <c r="U479" s="13"/>
      <c r="V479" s="13"/>
      <c r="W479" s="13"/>
      <c r="X479" s="13"/>
      <c r="Y479" s="13"/>
      <c r="Z479" s="13"/>
      <c r="AA479" s="13"/>
      <c r="AB479" s="14"/>
      <c r="AC479" s="13"/>
      <c r="AD479" s="13"/>
    </row>
    <row r="480" spans="10:30" x14ac:dyDescent="0.25">
      <c r="J480" s="15"/>
      <c r="K480" s="13"/>
      <c r="L480" s="13"/>
      <c r="M480" s="13"/>
      <c r="N480" s="13"/>
      <c r="O480" s="13"/>
      <c r="P480" s="13"/>
      <c r="Q480" s="13"/>
      <c r="R480" s="13"/>
      <c r="S480" s="14"/>
      <c r="T480" s="13"/>
      <c r="U480" s="13"/>
      <c r="V480" s="13"/>
      <c r="W480" s="13"/>
      <c r="X480" s="13"/>
      <c r="Y480" s="13"/>
      <c r="Z480" s="13"/>
      <c r="AA480" s="13"/>
      <c r="AB480" s="14"/>
      <c r="AC480" s="13"/>
      <c r="AD480" s="13"/>
    </row>
    <row r="481" spans="10:30" x14ac:dyDescent="0.25">
      <c r="J481" s="15"/>
      <c r="K481" s="13"/>
      <c r="L481" s="13"/>
      <c r="M481" s="13"/>
      <c r="N481" s="13"/>
      <c r="O481" s="13"/>
      <c r="P481" s="13"/>
      <c r="Q481" s="13"/>
      <c r="R481" s="13"/>
      <c r="S481" s="14"/>
      <c r="T481" s="13"/>
      <c r="U481" s="13"/>
      <c r="V481" s="13"/>
      <c r="W481" s="13"/>
      <c r="X481" s="13"/>
      <c r="Y481" s="13"/>
      <c r="Z481" s="13"/>
      <c r="AA481" s="13"/>
      <c r="AB481" s="14"/>
      <c r="AC481" s="13"/>
      <c r="AD481" s="13"/>
    </row>
    <row r="482" spans="10:30" x14ac:dyDescent="0.25">
      <c r="J482" s="15"/>
      <c r="K482" s="13"/>
      <c r="L482" s="13"/>
      <c r="M482" s="13"/>
      <c r="N482" s="13"/>
      <c r="O482" s="13"/>
      <c r="P482" s="13"/>
      <c r="Q482" s="13"/>
      <c r="R482" s="13"/>
      <c r="S482" s="14"/>
      <c r="T482" s="13"/>
      <c r="U482" s="13"/>
      <c r="V482" s="13"/>
      <c r="W482" s="13"/>
      <c r="X482" s="13"/>
      <c r="Y482" s="13"/>
      <c r="Z482" s="13"/>
      <c r="AA482" s="13"/>
      <c r="AB482" s="14"/>
      <c r="AC482" s="13"/>
      <c r="AD482" s="13"/>
    </row>
    <row r="483" spans="10:30" x14ac:dyDescent="0.25">
      <c r="J483" s="15"/>
      <c r="K483" s="13"/>
      <c r="L483" s="13"/>
      <c r="M483" s="13"/>
      <c r="N483" s="13"/>
      <c r="O483" s="13"/>
      <c r="P483" s="13"/>
      <c r="Q483" s="13"/>
      <c r="R483" s="13"/>
      <c r="S483" s="14"/>
      <c r="T483" s="13"/>
      <c r="U483" s="13"/>
      <c r="V483" s="13"/>
      <c r="W483" s="13"/>
      <c r="X483" s="13"/>
      <c r="Y483" s="13"/>
      <c r="Z483" s="13"/>
      <c r="AA483" s="13"/>
      <c r="AB483" s="14"/>
      <c r="AC483" s="13"/>
      <c r="AD483" s="13"/>
    </row>
    <row r="484" spans="10:30" x14ac:dyDescent="0.25">
      <c r="J484" s="15"/>
      <c r="K484" s="13"/>
      <c r="L484" s="13"/>
      <c r="M484" s="13"/>
      <c r="N484" s="13"/>
      <c r="O484" s="13"/>
      <c r="P484" s="13"/>
      <c r="Q484" s="13"/>
      <c r="R484" s="13"/>
      <c r="S484" s="14"/>
      <c r="T484" s="13"/>
      <c r="U484" s="13"/>
      <c r="V484" s="13"/>
      <c r="W484" s="13"/>
      <c r="X484" s="13"/>
      <c r="Y484" s="13"/>
      <c r="Z484" s="13"/>
      <c r="AA484" s="13"/>
      <c r="AB484" s="14"/>
      <c r="AC484" s="13"/>
      <c r="AD484" s="13"/>
    </row>
    <row r="485" spans="10:30" x14ac:dyDescent="0.25">
      <c r="J485" s="15"/>
      <c r="K485" s="13"/>
      <c r="L485" s="13"/>
      <c r="M485" s="13"/>
      <c r="N485" s="13"/>
      <c r="O485" s="13"/>
      <c r="P485" s="13"/>
      <c r="Q485" s="13"/>
      <c r="R485" s="13"/>
      <c r="S485" s="14"/>
      <c r="T485" s="13"/>
      <c r="U485" s="13"/>
      <c r="V485" s="13"/>
      <c r="W485" s="13"/>
      <c r="X485" s="13"/>
      <c r="Y485" s="13"/>
      <c r="Z485" s="13"/>
      <c r="AA485" s="13"/>
      <c r="AB485" s="14"/>
      <c r="AC485" s="13"/>
      <c r="AD485" s="13"/>
    </row>
    <row r="486" spans="10:30" x14ac:dyDescent="0.25">
      <c r="J486" s="15"/>
      <c r="K486" s="13"/>
      <c r="L486" s="13"/>
      <c r="M486" s="13"/>
      <c r="N486" s="13"/>
      <c r="O486" s="13"/>
      <c r="P486" s="13"/>
      <c r="Q486" s="13"/>
      <c r="R486" s="13"/>
      <c r="S486" s="14"/>
      <c r="T486" s="13"/>
      <c r="U486" s="13"/>
      <c r="V486" s="13"/>
      <c r="W486" s="13"/>
      <c r="X486" s="13"/>
      <c r="Y486" s="13"/>
      <c r="Z486" s="13"/>
      <c r="AA486" s="13"/>
      <c r="AB486" s="14"/>
      <c r="AC486" s="13"/>
      <c r="AD486" s="13"/>
    </row>
    <row r="487" spans="10:30" x14ac:dyDescent="0.25">
      <c r="J487" s="15"/>
      <c r="K487" s="13"/>
      <c r="L487" s="13"/>
      <c r="M487" s="13"/>
      <c r="N487" s="13"/>
      <c r="O487" s="13"/>
      <c r="P487" s="13"/>
      <c r="Q487" s="13"/>
      <c r="R487" s="13"/>
      <c r="S487" s="14"/>
      <c r="T487" s="13"/>
      <c r="U487" s="13"/>
      <c r="V487" s="13"/>
      <c r="W487" s="13"/>
      <c r="X487" s="13"/>
      <c r="Y487" s="13"/>
      <c r="Z487" s="13"/>
      <c r="AA487" s="13"/>
      <c r="AB487" s="14"/>
      <c r="AC487" s="13"/>
      <c r="AD487" s="13"/>
    </row>
    <row r="488" spans="10:30" x14ac:dyDescent="0.25">
      <c r="J488" s="15"/>
      <c r="K488" s="13"/>
      <c r="L488" s="13"/>
      <c r="M488" s="13"/>
      <c r="N488" s="13"/>
      <c r="O488" s="13"/>
      <c r="P488" s="13"/>
      <c r="Q488" s="13"/>
      <c r="R488" s="13"/>
      <c r="S488" s="14"/>
      <c r="T488" s="13"/>
      <c r="U488" s="13"/>
      <c r="V488" s="13"/>
      <c r="W488" s="13"/>
      <c r="X488" s="13"/>
      <c r="Y488" s="13"/>
      <c r="Z488" s="13"/>
      <c r="AA488" s="13"/>
      <c r="AB488" s="14"/>
      <c r="AC488" s="13"/>
      <c r="AD488" s="13"/>
    </row>
    <row r="489" spans="10:30" x14ac:dyDescent="0.25">
      <c r="J489" s="15"/>
      <c r="K489" s="13"/>
      <c r="L489" s="13"/>
      <c r="M489" s="13"/>
      <c r="N489" s="13"/>
      <c r="O489" s="13"/>
      <c r="P489" s="13"/>
      <c r="Q489" s="13"/>
      <c r="R489" s="13"/>
      <c r="S489" s="14"/>
      <c r="T489" s="13"/>
      <c r="U489" s="13"/>
      <c r="V489" s="13"/>
      <c r="W489" s="13"/>
      <c r="X489" s="13"/>
      <c r="Y489" s="13"/>
      <c r="Z489" s="13"/>
      <c r="AA489" s="13"/>
      <c r="AB489" s="14"/>
      <c r="AC489" s="13"/>
      <c r="AD489" s="13"/>
    </row>
    <row r="490" spans="10:30" x14ac:dyDescent="0.25">
      <c r="J490" s="15"/>
      <c r="K490" s="13"/>
      <c r="L490" s="13"/>
      <c r="M490" s="13"/>
      <c r="N490" s="13"/>
      <c r="O490" s="13"/>
      <c r="P490" s="13"/>
      <c r="Q490" s="13"/>
      <c r="R490" s="13"/>
      <c r="S490" s="14"/>
      <c r="T490" s="13"/>
      <c r="U490" s="13"/>
      <c r="V490" s="13"/>
      <c r="W490" s="13"/>
      <c r="X490" s="13"/>
      <c r="Y490" s="13"/>
      <c r="Z490" s="13"/>
      <c r="AA490" s="13"/>
      <c r="AB490" s="14"/>
      <c r="AC490" s="13"/>
      <c r="AD490" s="13"/>
    </row>
    <row r="491" spans="10:30" x14ac:dyDescent="0.25">
      <c r="J491" s="15"/>
      <c r="K491" s="13"/>
      <c r="L491" s="13"/>
      <c r="M491" s="13"/>
      <c r="N491" s="13"/>
      <c r="O491" s="13"/>
      <c r="P491" s="13"/>
      <c r="Q491" s="13"/>
      <c r="R491" s="13"/>
      <c r="S491" s="14"/>
      <c r="T491" s="13"/>
      <c r="U491" s="13"/>
      <c r="V491" s="13"/>
      <c r="W491" s="13"/>
      <c r="X491" s="13"/>
      <c r="Y491" s="13"/>
      <c r="Z491" s="13"/>
      <c r="AA491" s="13"/>
      <c r="AB491" s="14"/>
      <c r="AC491" s="13"/>
      <c r="AD491" s="13"/>
    </row>
    <row r="492" spans="10:30" x14ac:dyDescent="0.25">
      <c r="J492" s="15"/>
      <c r="K492" s="13"/>
      <c r="L492" s="13"/>
      <c r="M492" s="13"/>
      <c r="N492" s="13"/>
      <c r="O492" s="13"/>
      <c r="P492" s="13"/>
      <c r="Q492" s="13"/>
      <c r="R492" s="13"/>
      <c r="S492" s="14"/>
      <c r="T492" s="13"/>
      <c r="U492" s="13"/>
      <c r="V492" s="13"/>
      <c r="W492" s="13"/>
      <c r="X492" s="13"/>
      <c r="Y492" s="13"/>
      <c r="Z492" s="13"/>
      <c r="AA492" s="13"/>
      <c r="AB492" s="14"/>
      <c r="AC492" s="13"/>
      <c r="AD492" s="13"/>
    </row>
    <row r="493" spans="10:30" x14ac:dyDescent="0.25">
      <c r="J493" s="15"/>
      <c r="K493" s="13"/>
      <c r="L493" s="13"/>
      <c r="M493" s="13"/>
      <c r="N493" s="13"/>
      <c r="O493" s="13"/>
      <c r="P493" s="13"/>
      <c r="Q493" s="13"/>
      <c r="R493" s="13"/>
      <c r="S493" s="14"/>
      <c r="T493" s="13"/>
      <c r="U493" s="13"/>
      <c r="V493" s="13"/>
      <c r="W493" s="13"/>
      <c r="X493" s="13"/>
      <c r="Y493" s="13"/>
      <c r="Z493" s="13"/>
      <c r="AA493" s="13"/>
      <c r="AB493" s="14"/>
      <c r="AC493" s="13"/>
      <c r="AD493" s="13"/>
    </row>
    <row r="494" spans="10:30" x14ac:dyDescent="0.25">
      <c r="J494" s="15"/>
      <c r="K494" s="13"/>
      <c r="L494" s="13"/>
      <c r="M494" s="13"/>
      <c r="N494" s="13"/>
      <c r="O494" s="13"/>
      <c r="P494" s="13"/>
      <c r="Q494" s="13"/>
      <c r="R494" s="13"/>
      <c r="S494" s="14"/>
      <c r="T494" s="13"/>
      <c r="U494" s="13"/>
      <c r="V494" s="13"/>
      <c r="W494" s="13"/>
      <c r="X494" s="13"/>
      <c r="Y494" s="13"/>
      <c r="Z494" s="13"/>
      <c r="AA494" s="13"/>
      <c r="AB494" s="14"/>
      <c r="AC494" s="13"/>
      <c r="AD494" s="13"/>
    </row>
    <row r="495" spans="10:30" x14ac:dyDescent="0.25">
      <c r="J495" s="15"/>
      <c r="K495" s="13"/>
      <c r="L495" s="13"/>
      <c r="M495" s="13"/>
      <c r="N495" s="13"/>
      <c r="O495" s="13"/>
      <c r="P495" s="13"/>
      <c r="Q495" s="13"/>
      <c r="R495" s="13"/>
      <c r="S495" s="14"/>
      <c r="T495" s="13"/>
      <c r="U495" s="13"/>
      <c r="V495" s="13"/>
      <c r="W495" s="13"/>
      <c r="X495" s="13"/>
      <c r="Y495" s="13"/>
      <c r="Z495" s="13"/>
      <c r="AA495" s="13"/>
      <c r="AB495" s="14"/>
      <c r="AC495" s="13"/>
      <c r="AD495" s="13"/>
    </row>
    <row r="496" spans="10:30" x14ac:dyDescent="0.25">
      <c r="J496" s="15"/>
      <c r="K496" s="13"/>
      <c r="L496" s="13"/>
      <c r="M496" s="13"/>
      <c r="N496" s="13"/>
      <c r="O496" s="13"/>
      <c r="P496" s="13"/>
      <c r="Q496" s="13"/>
      <c r="R496" s="13"/>
      <c r="S496" s="14"/>
      <c r="T496" s="13"/>
      <c r="U496" s="13"/>
      <c r="V496" s="13"/>
      <c r="W496" s="13"/>
      <c r="X496" s="13"/>
      <c r="Y496" s="13"/>
      <c r="Z496" s="13"/>
      <c r="AA496" s="13"/>
      <c r="AB496" s="14"/>
      <c r="AC496" s="13"/>
      <c r="AD496" s="13"/>
    </row>
    <row r="497" spans="10:30" x14ac:dyDescent="0.25">
      <c r="J497" s="15"/>
      <c r="K497" s="13"/>
      <c r="L497" s="13"/>
      <c r="M497" s="13"/>
      <c r="N497" s="13"/>
      <c r="O497" s="13"/>
      <c r="P497" s="13"/>
      <c r="Q497" s="13"/>
      <c r="R497" s="13"/>
      <c r="S497" s="14"/>
      <c r="T497" s="13"/>
      <c r="U497" s="13"/>
      <c r="V497" s="13"/>
      <c r="W497" s="13"/>
      <c r="X497" s="13"/>
      <c r="Y497" s="13"/>
      <c r="Z497" s="13"/>
      <c r="AA497" s="13"/>
      <c r="AB497" s="14"/>
      <c r="AC497" s="13"/>
      <c r="AD497" s="13"/>
    </row>
    <row r="498" spans="10:30" x14ac:dyDescent="0.25">
      <c r="J498" s="15"/>
      <c r="K498" s="13"/>
      <c r="L498" s="13"/>
      <c r="M498" s="13"/>
      <c r="N498" s="13"/>
      <c r="O498" s="13"/>
      <c r="P498" s="13"/>
      <c r="Q498" s="13"/>
      <c r="R498" s="13"/>
      <c r="S498" s="14"/>
      <c r="T498" s="13"/>
      <c r="U498" s="13"/>
      <c r="V498" s="13"/>
      <c r="W498" s="13"/>
      <c r="X498" s="13"/>
      <c r="Y498" s="13"/>
      <c r="Z498" s="13"/>
      <c r="AA498" s="13"/>
      <c r="AB498" s="14"/>
      <c r="AC498" s="13"/>
      <c r="AD498" s="13"/>
    </row>
    <row r="499" spans="10:30" x14ac:dyDescent="0.25">
      <c r="J499" s="15"/>
      <c r="K499" s="13"/>
      <c r="L499" s="13"/>
      <c r="M499" s="13"/>
      <c r="N499" s="13"/>
      <c r="O499" s="13"/>
      <c r="P499" s="13"/>
      <c r="Q499" s="13"/>
      <c r="R499" s="13"/>
      <c r="S499" s="14"/>
      <c r="T499" s="13"/>
      <c r="U499" s="13"/>
      <c r="V499" s="13"/>
      <c r="W499" s="13"/>
      <c r="X499" s="13"/>
      <c r="Y499" s="13"/>
      <c r="Z499" s="13"/>
      <c r="AA499" s="13"/>
      <c r="AB499" s="14"/>
      <c r="AC499" s="13"/>
      <c r="AD499" s="13"/>
    </row>
    <row r="500" spans="10:30" x14ac:dyDescent="0.25">
      <c r="J500" s="15"/>
      <c r="K500" s="13"/>
      <c r="L500" s="13"/>
      <c r="M500" s="13"/>
      <c r="N500" s="13"/>
      <c r="O500" s="13"/>
      <c r="P500" s="13"/>
      <c r="Q500" s="13"/>
      <c r="R500" s="13"/>
      <c r="S500" s="14"/>
      <c r="T500" s="13"/>
      <c r="U500" s="13"/>
      <c r="V500" s="13"/>
      <c r="W500" s="13"/>
      <c r="X500" s="13"/>
      <c r="Y500" s="13"/>
      <c r="Z500" s="13"/>
      <c r="AA500" s="13"/>
      <c r="AB500" s="14"/>
      <c r="AC500" s="13"/>
      <c r="AD500" s="13"/>
    </row>
    <row r="501" spans="10:30" x14ac:dyDescent="0.25">
      <c r="J501" s="15"/>
      <c r="K501" s="13"/>
      <c r="L501" s="13"/>
      <c r="M501" s="13"/>
      <c r="N501" s="13"/>
      <c r="O501" s="13"/>
      <c r="P501" s="13"/>
      <c r="Q501" s="13"/>
      <c r="R501" s="13"/>
      <c r="S501" s="14"/>
      <c r="T501" s="13"/>
      <c r="U501" s="13"/>
      <c r="V501" s="13"/>
      <c r="W501" s="13"/>
      <c r="X501" s="13"/>
      <c r="Y501" s="13"/>
      <c r="Z501" s="13"/>
      <c r="AA501" s="13"/>
      <c r="AB501" s="14"/>
      <c r="AC501" s="13"/>
      <c r="AD501" s="13"/>
    </row>
    <row r="502" spans="10:30" x14ac:dyDescent="0.25">
      <c r="J502" s="15"/>
      <c r="K502" s="13"/>
      <c r="L502" s="13"/>
      <c r="M502" s="13"/>
      <c r="N502" s="13"/>
      <c r="O502" s="13"/>
      <c r="P502" s="13"/>
      <c r="Q502" s="13"/>
      <c r="R502" s="13"/>
      <c r="S502" s="14"/>
      <c r="T502" s="13"/>
      <c r="U502" s="13"/>
      <c r="V502" s="13"/>
      <c r="W502" s="13"/>
      <c r="X502" s="13"/>
      <c r="Y502" s="13"/>
      <c r="Z502" s="13"/>
      <c r="AA502" s="13"/>
      <c r="AB502" s="14"/>
      <c r="AC502" s="13"/>
      <c r="AD502" s="13"/>
    </row>
    <row r="503" spans="10:30" x14ac:dyDescent="0.25">
      <c r="J503" s="15"/>
      <c r="K503" s="13"/>
      <c r="L503" s="13"/>
      <c r="M503" s="13"/>
      <c r="N503" s="13"/>
      <c r="O503" s="13"/>
      <c r="P503" s="13"/>
      <c r="Q503" s="13"/>
      <c r="R503" s="13"/>
      <c r="S503" s="14"/>
      <c r="T503" s="13"/>
      <c r="U503" s="13"/>
      <c r="V503" s="13"/>
      <c r="W503" s="13"/>
      <c r="X503" s="13"/>
      <c r="Y503" s="13"/>
      <c r="Z503" s="13"/>
      <c r="AA503" s="13"/>
      <c r="AB503" s="14"/>
      <c r="AC503" s="13"/>
      <c r="AD503" s="13"/>
    </row>
    <row r="504" spans="10:30" x14ac:dyDescent="0.25">
      <c r="J504" s="15"/>
      <c r="K504" s="13"/>
      <c r="L504" s="13"/>
      <c r="M504" s="13"/>
      <c r="N504" s="13"/>
      <c r="O504" s="13"/>
      <c r="P504" s="13"/>
      <c r="Q504" s="13"/>
      <c r="R504" s="13"/>
      <c r="S504" s="14"/>
      <c r="T504" s="13"/>
      <c r="U504" s="13"/>
      <c r="V504" s="13"/>
      <c r="W504" s="13"/>
      <c r="X504" s="13"/>
      <c r="Y504" s="13"/>
      <c r="Z504" s="13"/>
      <c r="AA504" s="13"/>
      <c r="AB504" s="14"/>
      <c r="AC504" s="13"/>
      <c r="AD504" s="13"/>
    </row>
    <row r="505" spans="10:30" x14ac:dyDescent="0.25">
      <c r="J505" s="15"/>
      <c r="K505" s="13"/>
      <c r="L505" s="13"/>
      <c r="M505" s="13"/>
      <c r="N505" s="13"/>
      <c r="O505" s="13"/>
      <c r="P505" s="13"/>
      <c r="Q505" s="13"/>
      <c r="R505" s="13"/>
      <c r="S505" s="14"/>
      <c r="T505" s="13"/>
      <c r="U505" s="13"/>
      <c r="V505" s="13"/>
      <c r="W505" s="13"/>
      <c r="X505" s="13"/>
      <c r="Y505" s="13"/>
      <c r="Z505" s="13"/>
      <c r="AA505" s="13"/>
      <c r="AB505" s="14"/>
      <c r="AC505" s="13"/>
      <c r="AD505" s="13"/>
    </row>
    <row r="506" spans="10:30" x14ac:dyDescent="0.25">
      <c r="J506" s="15"/>
      <c r="K506" s="13"/>
      <c r="L506" s="13"/>
      <c r="M506" s="13"/>
      <c r="N506" s="13"/>
      <c r="O506" s="13"/>
      <c r="P506" s="13"/>
      <c r="Q506" s="13"/>
      <c r="R506" s="13"/>
      <c r="S506" s="14"/>
      <c r="T506" s="13"/>
      <c r="U506" s="13"/>
      <c r="V506" s="13"/>
      <c r="W506" s="13"/>
      <c r="X506" s="13"/>
      <c r="Y506" s="13"/>
      <c r="Z506" s="13"/>
      <c r="AA506" s="13"/>
      <c r="AB506" s="14"/>
      <c r="AC506" s="13"/>
      <c r="AD506" s="13"/>
    </row>
    <row r="507" spans="10:30" x14ac:dyDescent="0.25">
      <c r="J507" s="15"/>
      <c r="K507" s="13"/>
      <c r="L507" s="13"/>
      <c r="M507" s="13"/>
      <c r="N507" s="13"/>
      <c r="O507" s="13"/>
      <c r="P507" s="13"/>
      <c r="Q507" s="13"/>
      <c r="R507" s="13"/>
      <c r="S507" s="14"/>
      <c r="T507" s="13"/>
      <c r="U507" s="13"/>
      <c r="V507" s="13"/>
      <c r="W507" s="13"/>
      <c r="X507" s="13"/>
      <c r="Y507" s="13"/>
      <c r="Z507" s="13"/>
      <c r="AA507" s="13"/>
      <c r="AB507" s="14"/>
      <c r="AC507" s="13"/>
      <c r="AD507" s="13"/>
    </row>
    <row r="508" spans="10:30" x14ac:dyDescent="0.25">
      <c r="J508" s="15"/>
      <c r="K508" s="13"/>
      <c r="L508" s="13"/>
      <c r="M508" s="13"/>
      <c r="N508" s="13"/>
      <c r="O508" s="13"/>
      <c r="P508" s="13"/>
      <c r="Q508" s="13"/>
      <c r="R508" s="13"/>
      <c r="S508" s="14"/>
      <c r="T508" s="13"/>
      <c r="U508" s="13"/>
      <c r="V508" s="13"/>
      <c r="W508" s="13"/>
      <c r="X508" s="13"/>
      <c r="Y508" s="13"/>
      <c r="Z508" s="13"/>
      <c r="AA508" s="13"/>
      <c r="AB508" s="14"/>
      <c r="AC508" s="13"/>
      <c r="AD508" s="13"/>
    </row>
    <row r="509" spans="10:30" x14ac:dyDescent="0.25">
      <c r="J509" s="15"/>
      <c r="K509" s="13"/>
      <c r="L509" s="13"/>
      <c r="M509" s="13"/>
      <c r="N509" s="13"/>
      <c r="O509" s="13"/>
      <c r="P509" s="13"/>
      <c r="Q509" s="13"/>
      <c r="R509" s="13"/>
      <c r="S509" s="14"/>
      <c r="T509" s="13"/>
      <c r="U509" s="13"/>
      <c r="V509" s="13"/>
      <c r="W509" s="13"/>
      <c r="X509" s="13"/>
      <c r="Y509" s="13"/>
      <c r="Z509" s="13"/>
      <c r="AA509" s="13"/>
      <c r="AB509" s="14"/>
      <c r="AC509" s="13"/>
      <c r="AD509" s="13"/>
    </row>
    <row r="510" spans="10:30" x14ac:dyDescent="0.25">
      <c r="J510" s="15"/>
      <c r="K510" s="13"/>
      <c r="L510" s="13"/>
      <c r="M510" s="13"/>
      <c r="N510" s="13"/>
      <c r="O510" s="13"/>
      <c r="P510" s="13"/>
      <c r="Q510" s="13"/>
      <c r="R510" s="13"/>
      <c r="S510" s="14"/>
      <c r="T510" s="13"/>
      <c r="U510" s="13"/>
      <c r="V510" s="13"/>
      <c r="W510" s="13"/>
      <c r="X510" s="13"/>
      <c r="Y510" s="13"/>
      <c r="Z510" s="13"/>
      <c r="AA510" s="13"/>
      <c r="AB510" s="14"/>
      <c r="AC510" s="13"/>
      <c r="AD510" s="13"/>
    </row>
    <row r="511" spans="10:30" x14ac:dyDescent="0.25">
      <c r="J511" s="15"/>
      <c r="K511" s="13"/>
      <c r="L511" s="13"/>
      <c r="M511" s="13"/>
      <c r="N511" s="13"/>
      <c r="O511" s="13"/>
      <c r="P511" s="13"/>
      <c r="Q511" s="13"/>
      <c r="R511" s="13"/>
      <c r="S511" s="14"/>
      <c r="T511" s="13"/>
      <c r="U511" s="13"/>
      <c r="V511" s="13"/>
      <c r="W511" s="13"/>
      <c r="X511" s="13"/>
      <c r="Y511" s="13"/>
      <c r="Z511" s="13"/>
      <c r="AA511" s="13"/>
      <c r="AB511" s="14"/>
      <c r="AC511" s="13"/>
      <c r="AD511" s="13"/>
    </row>
    <row r="512" spans="10:30" x14ac:dyDescent="0.25">
      <c r="J512" s="15"/>
      <c r="K512" s="13"/>
      <c r="L512" s="13"/>
      <c r="M512" s="13"/>
      <c r="N512" s="13"/>
      <c r="O512" s="13"/>
      <c r="P512" s="13"/>
      <c r="Q512" s="13"/>
      <c r="R512" s="13"/>
      <c r="S512" s="14"/>
      <c r="T512" s="13"/>
      <c r="U512" s="13"/>
      <c r="V512" s="13"/>
      <c r="W512" s="13"/>
      <c r="X512" s="13"/>
      <c r="Y512" s="13"/>
      <c r="Z512" s="13"/>
      <c r="AA512" s="13"/>
      <c r="AB512" s="14"/>
      <c r="AC512" s="13"/>
      <c r="AD512" s="13"/>
    </row>
    <row r="513" spans="10:30" x14ac:dyDescent="0.25">
      <c r="J513" s="15"/>
      <c r="K513" s="13"/>
      <c r="L513" s="13"/>
      <c r="M513" s="13"/>
      <c r="N513" s="13"/>
      <c r="O513" s="13"/>
      <c r="P513" s="13"/>
      <c r="Q513" s="13"/>
      <c r="R513" s="13"/>
      <c r="S513" s="14"/>
      <c r="T513" s="13"/>
      <c r="U513" s="13"/>
      <c r="V513" s="13"/>
      <c r="W513" s="13"/>
      <c r="X513" s="13"/>
      <c r="Y513" s="13"/>
      <c r="Z513" s="13"/>
      <c r="AA513" s="13"/>
      <c r="AB513" s="14"/>
      <c r="AC513" s="13"/>
      <c r="AD513" s="13"/>
    </row>
    <row r="514" spans="10:30" x14ac:dyDescent="0.25">
      <c r="J514" s="15"/>
      <c r="K514" s="13"/>
      <c r="L514" s="13"/>
      <c r="M514" s="13"/>
      <c r="N514" s="13"/>
      <c r="O514" s="13"/>
      <c r="P514" s="13"/>
      <c r="Q514" s="13"/>
      <c r="R514" s="13"/>
      <c r="S514" s="14"/>
      <c r="T514" s="13"/>
      <c r="U514" s="13"/>
      <c r="V514" s="13"/>
      <c r="W514" s="13"/>
      <c r="X514" s="13"/>
      <c r="Y514" s="13"/>
      <c r="Z514" s="13"/>
      <c r="AA514" s="13"/>
      <c r="AB514" s="14"/>
      <c r="AC514" s="13"/>
      <c r="AD514" s="13"/>
    </row>
    <row r="515" spans="10:30" x14ac:dyDescent="0.25">
      <c r="J515" s="15"/>
      <c r="K515" s="13"/>
      <c r="L515" s="13"/>
      <c r="M515" s="13"/>
      <c r="N515" s="13"/>
      <c r="O515" s="13"/>
      <c r="P515" s="13"/>
      <c r="Q515" s="13"/>
      <c r="R515" s="13"/>
      <c r="S515" s="14"/>
      <c r="T515" s="13"/>
      <c r="U515" s="13"/>
      <c r="V515" s="13"/>
      <c r="W515" s="13"/>
      <c r="X515" s="13"/>
      <c r="Y515" s="13"/>
      <c r="Z515" s="13"/>
      <c r="AA515" s="13"/>
      <c r="AB515" s="14"/>
      <c r="AC515" s="13"/>
      <c r="AD515" s="13"/>
    </row>
    <row r="516" spans="10:30" x14ac:dyDescent="0.25">
      <c r="J516" s="15"/>
      <c r="K516" s="13"/>
      <c r="L516" s="13"/>
      <c r="M516" s="13"/>
      <c r="N516" s="13"/>
      <c r="O516" s="13"/>
      <c r="P516" s="13"/>
      <c r="Q516" s="13"/>
      <c r="R516" s="13"/>
      <c r="S516" s="14"/>
      <c r="T516" s="13"/>
      <c r="U516" s="13"/>
      <c r="V516" s="13"/>
      <c r="W516" s="13"/>
      <c r="X516" s="13"/>
      <c r="Y516" s="13"/>
      <c r="Z516" s="13"/>
      <c r="AA516" s="13"/>
      <c r="AB516" s="14"/>
      <c r="AC516" s="13"/>
      <c r="AD516" s="13"/>
    </row>
    <row r="517" spans="10:30" x14ac:dyDescent="0.25">
      <c r="J517" s="15"/>
      <c r="K517" s="13"/>
      <c r="L517" s="13"/>
      <c r="M517" s="13"/>
      <c r="N517" s="13"/>
      <c r="O517" s="13"/>
      <c r="P517" s="13"/>
      <c r="Q517" s="13"/>
      <c r="R517" s="13"/>
      <c r="S517" s="14"/>
      <c r="T517" s="13"/>
      <c r="U517" s="13"/>
      <c r="V517" s="13"/>
      <c r="W517" s="13"/>
      <c r="X517" s="13"/>
      <c r="Y517" s="13"/>
      <c r="Z517" s="13"/>
      <c r="AA517" s="13"/>
      <c r="AB517" s="14"/>
      <c r="AC517" s="13"/>
      <c r="AD517" s="13"/>
    </row>
    <row r="518" spans="10:30" x14ac:dyDescent="0.25">
      <c r="J518" s="15"/>
      <c r="K518" s="13"/>
      <c r="L518" s="13"/>
      <c r="M518" s="13"/>
      <c r="N518" s="13"/>
      <c r="O518" s="13"/>
      <c r="P518" s="13"/>
      <c r="Q518" s="13"/>
      <c r="R518" s="13"/>
      <c r="S518" s="14"/>
      <c r="T518" s="13"/>
      <c r="U518" s="13"/>
      <c r="V518" s="13"/>
      <c r="W518" s="13"/>
      <c r="X518" s="13"/>
      <c r="Y518" s="13"/>
      <c r="Z518" s="13"/>
      <c r="AA518" s="13"/>
      <c r="AB518" s="14"/>
      <c r="AC518" s="13"/>
      <c r="AD518" s="13"/>
    </row>
    <row r="519" spans="10:30" x14ac:dyDescent="0.25">
      <c r="J519" s="15"/>
      <c r="K519" s="13"/>
      <c r="L519" s="13"/>
      <c r="M519" s="13"/>
      <c r="N519" s="13"/>
      <c r="O519" s="13"/>
      <c r="P519" s="13"/>
      <c r="Q519" s="13"/>
      <c r="R519" s="13"/>
      <c r="S519" s="14"/>
      <c r="T519" s="13"/>
      <c r="U519" s="13"/>
      <c r="V519" s="13"/>
      <c r="W519" s="13"/>
      <c r="X519" s="13"/>
      <c r="Y519" s="13"/>
      <c r="Z519" s="13"/>
      <c r="AA519" s="13"/>
      <c r="AB519" s="14"/>
      <c r="AC519" s="13"/>
      <c r="AD519" s="13"/>
    </row>
    <row r="520" spans="10:30" x14ac:dyDescent="0.25">
      <c r="J520" s="15"/>
      <c r="K520" s="13"/>
      <c r="L520" s="13"/>
      <c r="M520" s="13"/>
      <c r="N520" s="13"/>
      <c r="O520" s="13"/>
      <c r="P520" s="13"/>
      <c r="Q520" s="13"/>
      <c r="R520" s="13"/>
      <c r="S520" s="14"/>
      <c r="T520" s="13"/>
      <c r="U520" s="13"/>
      <c r="V520" s="13"/>
      <c r="W520" s="13"/>
      <c r="X520" s="13"/>
      <c r="Y520" s="13"/>
      <c r="Z520" s="13"/>
      <c r="AA520" s="13"/>
      <c r="AB520" s="14"/>
      <c r="AC520" s="13"/>
      <c r="AD520" s="13"/>
    </row>
    <row r="521" spans="10:30" x14ac:dyDescent="0.25">
      <c r="J521" s="15"/>
      <c r="K521" s="13"/>
      <c r="L521" s="13"/>
      <c r="M521" s="13"/>
      <c r="N521" s="13"/>
      <c r="O521" s="13"/>
      <c r="P521" s="13"/>
      <c r="Q521" s="13"/>
      <c r="R521" s="13"/>
      <c r="S521" s="14"/>
      <c r="T521" s="13"/>
      <c r="U521" s="13"/>
      <c r="V521" s="13"/>
      <c r="W521" s="13"/>
      <c r="X521" s="13"/>
      <c r="Y521" s="13"/>
      <c r="Z521" s="13"/>
      <c r="AA521" s="13"/>
      <c r="AB521" s="14"/>
      <c r="AC521" s="13"/>
      <c r="AD521" s="13"/>
    </row>
    <row r="522" spans="10:30" x14ac:dyDescent="0.25">
      <c r="J522" s="15"/>
      <c r="K522" s="13"/>
      <c r="L522" s="13"/>
      <c r="M522" s="13"/>
      <c r="N522" s="13"/>
      <c r="O522" s="13"/>
      <c r="P522" s="13"/>
      <c r="Q522" s="13"/>
      <c r="R522" s="13"/>
      <c r="S522" s="14"/>
      <c r="T522" s="13"/>
      <c r="U522" s="13"/>
      <c r="V522" s="13"/>
      <c r="W522" s="13"/>
      <c r="X522" s="13"/>
      <c r="Y522" s="13"/>
      <c r="Z522" s="13"/>
      <c r="AA522" s="13"/>
      <c r="AB522" s="14"/>
      <c r="AC522" s="13"/>
      <c r="AD522" s="13"/>
    </row>
    <row r="523" spans="10:30" x14ac:dyDescent="0.25">
      <c r="J523" s="15"/>
      <c r="K523" s="13"/>
      <c r="L523" s="13"/>
      <c r="M523" s="13"/>
      <c r="N523" s="13"/>
      <c r="O523" s="13"/>
      <c r="P523" s="13"/>
      <c r="Q523" s="13"/>
      <c r="R523" s="13"/>
      <c r="S523" s="14"/>
      <c r="T523" s="13"/>
      <c r="U523" s="13"/>
      <c r="V523" s="13"/>
      <c r="W523" s="13"/>
      <c r="X523" s="13"/>
      <c r="Y523" s="13"/>
      <c r="Z523" s="13"/>
      <c r="AA523" s="13"/>
      <c r="AB523" s="14"/>
      <c r="AC523" s="13"/>
      <c r="AD523" s="13"/>
    </row>
    <row r="524" spans="10:30" x14ac:dyDescent="0.25">
      <c r="J524" s="15"/>
      <c r="K524" s="13"/>
      <c r="L524" s="13"/>
      <c r="M524" s="13"/>
      <c r="N524" s="13"/>
      <c r="O524" s="13"/>
      <c r="P524" s="13"/>
      <c r="Q524" s="13"/>
      <c r="R524" s="13"/>
      <c r="S524" s="14"/>
      <c r="T524" s="13"/>
      <c r="U524" s="13"/>
      <c r="V524" s="13"/>
      <c r="W524" s="13"/>
      <c r="X524" s="13"/>
      <c r="Y524" s="13"/>
      <c r="Z524" s="13"/>
      <c r="AA524" s="13"/>
      <c r="AB524" s="14"/>
      <c r="AC524" s="13"/>
      <c r="AD524" s="13"/>
    </row>
    <row r="525" spans="10:30" x14ac:dyDescent="0.25">
      <c r="J525" s="15"/>
      <c r="K525" s="13"/>
      <c r="L525" s="13"/>
      <c r="M525" s="13"/>
      <c r="N525" s="13"/>
      <c r="O525" s="13"/>
      <c r="P525" s="13"/>
      <c r="Q525" s="13"/>
      <c r="R525" s="13"/>
      <c r="S525" s="14"/>
      <c r="T525" s="13"/>
      <c r="U525" s="13"/>
      <c r="V525" s="13"/>
      <c r="W525" s="13"/>
      <c r="X525" s="13"/>
      <c r="Y525" s="13"/>
      <c r="Z525" s="13"/>
      <c r="AA525" s="13"/>
      <c r="AB525" s="14"/>
      <c r="AC525" s="13"/>
      <c r="AD525" s="13"/>
    </row>
    <row r="526" spans="10:30" x14ac:dyDescent="0.25">
      <c r="J526" s="15"/>
      <c r="K526" s="13"/>
      <c r="L526" s="13"/>
      <c r="M526" s="13"/>
      <c r="N526" s="13"/>
      <c r="O526" s="13"/>
      <c r="P526" s="13"/>
      <c r="Q526" s="13"/>
      <c r="R526" s="13"/>
      <c r="S526" s="14"/>
      <c r="T526" s="13"/>
      <c r="U526" s="13"/>
      <c r="V526" s="13"/>
      <c r="W526" s="13"/>
      <c r="X526" s="13"/>
      <c r="Y526" s="13"/>
      <c r="Z526" s="13"/>
      <c r="AA526" s="13"/>
      <c r="AB526" s="14"/>
      <c r="AC526" s="13"/>
      <c r="AD526" s="13"/>
    </row>
    <row r="527" spans="10:30" x14ac:dyDescent="0.25">
      <c r="J527" s="15"/>
      <c r="K527" s="13"/>
      <c r="L527" s="13"/>
      <c r="M527" s="13"/>
      <c r="N527" s="13"/>
      <c r="O527" s="13"/>
      <c r="P527" s="13"/>
      <c r="Q527" s="13"/>
      <c r="R527" s="13"/>
      <c r="S527" s="14"/>
      <c r="T527" s="13"/>
      <c r="U527" s="13"/>
      <c r="V527" s="13"/>
      <c r="W527" s="13"/>
      <c r="X527" s="13"/>
      <c r="Y527" s="13"/>
      <c r="Z527" s="13"/>
      <c r="AA527" s="13"/>
      <c r="AB527" s="14"/>
      <c r="AC527" s="13"/>
      <c r="AD527" s="13"/>
    </row>
    <row r="528" spans="10:30" x14ac:dyDescent="0.25">
      <c r="J528" s="15"/>
      <c r="K528" s="13"/>
      <c r="L528" s="13"/>
      <c r="M528" s="13"/>
      <c r="N528" s="13"/>
      <c r="O528" s="13"/>
      <c r="P528" s="13"/>
      <c r="Q528" s="13"/>
      <c r="R528" s="13"/>
      <c r="S528" s="14"/>
      <c r="T528" s="13"/>
      <c r="U528" s="13"/>
      <c r="V528" s="13"/>
      <c r="W528" s="13"/>
      <c r="X528" s="13"/>
      <c r="Y528" s="13"/>
      <c r="Z528" s="13"/>
      <c r="AA528" s="13"/>
      <c r="AB528" s="14"/>
      <c r="AC528" s="13"/>
      <c r="AD528" s="13"/>
    </row>
    <row r="529" spans="10:30" x14ac:dyDescent="0.25">
      <c r="J529" s="15"/>
      <c r="K529" s="13"/>
      <c r="L529" s="13"/>
      <c r="M529" s="13"/>
      <c r="N529" s="13"/>
      <c r="O529" s="13"/>
      <c r="P529" s="13"/>
      <c r="Q529" s="13"/>
      <c r="R529" s="13"/>
      <c r="S529" s="14"/>
      <c r="T529" s="13"/>
      <c r="U529" s="13"/>
      <c r="V529" s="13"/>
      <c r="W529" s="13"/>
      <c r="X529" s="13"/>
      <c r="Y529" s="13"/>
      <c r="Z529" s="13"/>
      <c r="AA529" s="13"/>
      <c r="AB529" s="14"/>
      <c r="AC529" s="13"/>
      <c r="AD529" s="13"/>
    </row>
    <row r="530" spans="10:30" x14ac:dyDescent="0.25">
      <c r="J530" s="15"/>
      <c r="K530" s="13"/>
      <c r="L530" s="13"/>
      <c r="M530" s="13"/>
      <c r="N530" s="13"/>
      <c r="O530" s="13"/>
      <c r="P530" s="13"/>
      <c r="Q530" s="13"/>
      <c r="R530" s="13"/>
      <c r="S530" s="14"/>
      <c r="T530" s="13"/>
      <c r="U530" s="13"/>
      <c r="V530" s="13"/>
      <c r="W530" s="13"/>
      <c r="X530" s="13"/>
      <c r="Y530" s="13"/>
      <c r="Z530" s="13"/>
      <c r="AA530" s="13"/>
      <c r="AB530" s="14"/>
      <c r="AC530" s="13"/>
      <c r="AD530" s="13"/>
    </row>
    <row r="531" spans="10:30" x14ac:dyDescent="0.25">
      <c r="J531" s="15"/>
      <c r="K531" s="13"/>
      <c r="L531" s="13"/>
      <c r="M531" s="13"/>
      <c r="N531" s="13"/>
      <c r="O531" s="13"/>
      <c r="P531" s="13"/>
      <c r="Q531" s="13"/>
      <c r="R531" s="13"/>
      <c r="S531" s="14"/>
      <c r="T531" s="13"/>
      <c r="U531" s="13"/>
      <c r="V531" s="13"/>
      <c r="W531" s="13"/>
      <c r="X531" s="13"/>
      <c r="Y531" s="13"/>
      <c r="Z531" s="13"/>
      <c r="AA531" s="13"/>
      <c r="AB531" s="14"/>
      <c r="AC531" s="13"/>
      <c r="AD531" s="13"/>
    </row>
    <row r="532" spans="10:30" x14ac:dyDescent="0.25">
      <c r="J532" s="15"/>
      <c r="K532" s="13"/>
      <c r="L532" s="13"/>
      <c r="M532" s="13"/>
      <c r="N532" s="13"/>
      <c r="O532" s="13"/>
      <c r="P532" s="13"/>
      <c r="Q532" s="13"/>
      <c r="R532" s="13"/>
      <c r="S532" s="14"/>
      <c r="T532" s="13"/>
      <c r="U532" s="13"/>
      <c r="V532" s="13"/>
      <c r="W532" s="13"/>
      <c r="X532" s="13"/>
      <c r="Y532" s="13"/>
      <c r="Z532" s="13"/>
      <c r="AA532" s="13"/>
      <c r="AB532" s="14"/>
      <c r="AC532" s="13"/>
      <c r="AD532" s="13"/>
    </row>
    <row r="533" spans="10:30" x14ac:dyDescent="0.25">
      <c r="J533" s="15"/>
      <c r="K533" s="13"/>
      <c r="L533" s="13"/>
      <c r="M533" s="13"/>
      <c r="N533" s="13"/>
      <c r="O533" s="13"/>
      <c r="P533" s="13"/>
      <c r="Q533" s="13"/>
      <c r="R533" s="13"/>
      <c r="S533" s="14"/>
      <c r="T533" s="13"/>
      <c r="U533" s="13"/>
      <c r="V533" s="13"/>
      <c r="W533" s="13"/>
      <c r="X533" s="13"/>
      <c r="Y533" s="13"/>
      <c r="Z533" s="13"/>
      <c r="AA533" s="13"/>
      <c r="AB533" s="14"/>
      <c r="AC533" s="13"/>
      <c r="AD533" s="13"/>
    </row>
    <row r="534" spans="10:30" x14ac:dyDescent="0.25">
      <c r="J534" s="15"/>
      <c r="K534" s="13"/>
      <c r="L534" s="13"/>
      <c r="M534" s="13"/>
      <c r="N534" s="13"/>
      <c r="O534" s="13"/>
      <c r="P534" s="13"/>
      <c r="Q534" s="13"/>
      <c r="R534" s="13"/>
      <c r="S534" s="14"/>
      <c r="T534" s="13"/>
      <c r="U534" s="13"/>
      <c r="V534" s="13"/>
      <c r="W534" s="13"/>
      <c r="X534" s="13"/>
      <c r="Y534" s="13"/>
      <c r="Z534" s="13"/>
      <c r="AA534" s="13"/>
      <c r="AB534" s="14"/>
      <c r="AC534" s="13"/>
      <c r="AD534" s="13"/>
    </row>
    <row r="535" spans="10:30" x14ac:dyDescent="0.25">
      <c r="J535" s="15"/>
      <c r="K535" s="13"/>
      <c r="L535" s="13"/>
      <c r="M535" s="13"/>
      <c r="N535" s="13"/>
      <c r="O535" s="13"/>
      <c r="P535" s="13"/>
      <c r="Q535" s="13"/>
      <c r="R535" s="13"/>
      <c r="S535" s="14"/>
      <c r="T535" s="13"/>
      <c r="U535" s="13"/>
      <c r="V535" s="13"/>
      <c r="W535" s="13"/>
      <c r="X535" s="13"/>
      <c r="Y535" s="13"/>
      <c r="Z535" s="13"/>
      <c r="AA535" s="13"/>
      <c r="AB535" s="14"/>
      <c r="AC535" s="13"/>
      <c r="AD535" s="13"/>
    </row>
    <row r="536" spans="10:30" x14ac:dyDescent="0.25">
      <c r="J536" s="15"/>
      <c r="K536" s="13"/>
      <c r="L536" s="13"/>
      <c r="M536" s="13"/>
      <c r="N536" s="13"/>
      <c r="O536" s="13"/>
      <c r="P536" s="13"/>
      <c r="Q536" s="13"/>
      <c r="R536" s="13"/>
      <c r="S536" s="14"/>
      <c r="T536" s="13"/>
      <c r="U536" s="13"/>
      <c r="V536" s="13"/>
      <c r="W536" s="13"/>
      <c r="X536" s="13"/>
      <c r="Y536" s="13"/>
      <c r="Z536" s="13"/>
      <c r="AA536" s="13"/>
      <c r="AB536" s="14"/>
      <c r="AC536" s="13"/>
      <c r="AD536" s="13"/>
    </row>
    <row r="537" spans="10:30" x14ac:dyDescent="0.25">
      <c r="J537" s="15"/>
      <c r="K537" s="13"/>
      <c r="L537" s="13"/>
      <c r="M537" s="13"/>
      <c r="N537" s="13"/>
      <c r="O537" s="13"/>
      <c r="P537" s="13"/>
      <c r="Q537" s="13"/>
      <c r="R537" s="13"/>
      <c r="S537" s="14"/>
      <c r="T537" s="13"/>
      <c r="U537" s="13"/>
      <c r="V537" s="13"/>
      <c r="W537" s="13"/>
      <c r="X537" s="13"/>
      <c r="Y537" s="13"/>
      <c r="Z537" s="13"/>
      <c r="AA537" s="13"/>
      <c r="AB537" s="14"/>
      <c r="AC537" s="13"/>
      <c r="AD537" s="13"/>
    </row>
    <row r="538" spans="10:30" x14ac:dyDescent="0.25">
      <c r="J538" s="15"/>
      <c r="K538" s="13"/>
      <c r="L538" s="13"/>
      <c r="M538" s="13"/>
      <c r="N538" s="13"/>
      <c r="O538" s="13"/>
      <c r="P538" s="13"/>
      <c r="Q538" s="13"/>
      <c r="R538" s="13"/>
      <c r="S538" s="14"/>
      <c r="T538" s="13"/>
      <c r="U538" s="13"/>
      <c r="V538" s="13"/>
      <c r="W538" s="13"/>
      <c r="X538" s="13"/>
      <c r="Y538" s="13"/>
      <c r="Z538" s="13"/>
      <c r="AA538" s="13"/>
      <c r="AB538" s="14"/>
      <c r="AC538" s="13"/>
      <c r="AD538" s="13"/>
    </row>
    <row r="539" spans="10:30" x14ac:dyDescent="0.25">
      <c r="J539" s="15"/>
      <c r="K539" s="13"/>
      <c r="L539" s="13"/>
      <c r="M539" s="13"/>
      <c r="N539" s="13"/>
      <c r="O539" s="13"/>
      <c r="P539" s="13"/>
      <c r="Q539" s="13"/>
      <c r="R539" s="13"/>
      <c r="S539" s="14"/>
      <c r="T539" s="13"/>
      <c r="U539" s="13"/>
      <c r="V539" s="13"/>
      <c r="W539" s="13"/>
      <c r="X539" s="13"/>
      <c r="Y539" s="13"/>
      <c r="Z539" s="13"/>
      <c r="AA539" s="13"/>
      <c r="AB539" s="14"/>
      <c r="AC539" s="13"/>
      <c r="AD539" s="13"/>
    </row>
    <row r="540" spans="10:30" x14ac:dyDescent="0.25">
      <c r="J540" s="15"/>
      <c r="K540" s="13"/>
      <c r="L540" s="13"/>
      <c r="M540" s="13"/>
      <c r="N540" s="13"/>
      <c r="O540" s="13"/>
      <c r="P540" s="13"/>
      <c r="Q540" s="13"/>
      <c r="R540" s="13"/>
      <c r="S540" s="14"/>
      <c r="T540" s="13"/>
      <c r="U540" s="13"/>
      <c r="V540" s="13"/>
      <c r="W540" s="13"/>
      <c r="X540" s="13"/>
      <c r="Y540" s="13"/>
      <c r="Z540" s="13"/>
      <c r="AA540" s="13"/>
      <c r="AB540" s="14"/>
      <c r="AC540" s="13"/>
      <c r="AD540" s="13"/>
    </row>
    <row r="541" spans="10:30" x14ac:dyDescent="0.25">
      <c r="J541" s="15"/>
      <c r="K541" s="13"/>
      <c r="L541" s="13"/>
      <c r="M541" s="13"/>
      <c r="N541" s="13"/>
      <c r="O541" s="13"/>
      <c r="P541" s="13"/>
      <c r="Q541" s="13"/>
      <c r="R541" s="13"/>
      <c r="S541" s="14"/>
      <c r="T541" s="13"/>
      <c r="U541" s="13"/>
      <c r="V541" s="13"/>
      <c r="W541" s="13"/>
      <c r="X541" s="13"/>
      <c r="Y541" s="13"/>
      <c r="Z541" s="13"/>
      <c r="AA541" s="13"/>
      <c r="AB541" s="14"/>
      <c r="AC541" s="13"/>
      <c r="AD541" s="13"/>
    </row>
    <row r="542" spans="10:30" x14ac:dyDescent="0.25">
      <c r="J542" s="15"/>
      <c r="K542" s="13"/>
      <c r="L542" s="13"/>
      <c r="M542" s="13"/>
      <c r="N542" s="13"/>
      <c r="O542" s="13"/>
      <c r="P542" s="13"/>
      <c r="Q542" s="13"/>
      <c r="R542" s="13"/>
      <c r="S542" s="14"/>
      <c r="T542" s="13"/>
      <c r="U542" s="13"/>
      <c r="V542" s="13"/>
      <c r="W542" s="13"/>
      <c r="X542" s="13"/>
      <c r="Y542" s="13"/>
      <c r="Z542" s="13"/>
      <c r="AA542" s="13"/>
      <c r="AB542" s="14"/>
      <c r="AC542" s="13"/>
      <c r="AD542" s="13"/>
    </row>
    <row r="543" spans="10:30" x14ac:dyDescent="0.25">
      <c r="J543" s="15"/>
      <c r="K543" s="13"/>
      <c r="L543" s="13"/>
      <c r="M543" s="13"/>
      <c r="N543" s="13"/>
      <c r="O543" s="13"/>
      <c r="P543" s="13"/>
      <c r="Q543" s="13"/>
      <c r="R543" s="13"/>
      <c r="S543" s="14"/>
      <c r="T543" s="13"/>
      <c r="U543" s="13"/>
      <c r="V543" s="13"/>
      <c r="W543" s="13"/>
      <c r="X543" s="13"/>
      <c r="Y543" s="13"/>
      <c r="Z543" s="13"/>
      <c r="AA543" s="13"/>
      <c r="AB543" s="14"/>
      <c r="AC543" s="13"/>
      <c r="AD543" s="13"/>
    </row>
    <row r="544" spans="10:30" x14ac:dyDescent="0.25">
      <c r="J544" s="15"/>
      <c r="K544" s="13"/>
      <c r="L544" s="13"/>
      <c r="M544" s="13"/>
      <c r="N544" s="13"/>
      <c r="O544" s="13"/>
      <c r="P544" s="13"/>
      <c r="Q544" s="13"/>
      <c r="R544" s="13"/>
      <c r="S544" s="14"/>
      <c r="T544" s="13"/>
      <c r="U544" s="13"/>
      <c r="V544" s="13"/>
      <c r="W544" s="13"/>
      <c r="X544" s="13"/>
      <c r="Y544" s="13"/>
      <c r="Z544" s="13"/>
      <c r="AA544" s="13"/>
      <c r="AB544" s="14"/>
      <c r="AC544" s="13"/>
      <c r="AD544" s="13"/>
    </row>
    <row r="545" spans="10:30" x14ac:dyDescent="0.25">
      <c r="J545" s="15"/>
      <c r="K545" s="13"/>
      <c r="L545" s="13"/>
      <c r="M545" s="13"/>
      <c r="N545" s="13"/>
      <c r="O545" s="13"/>
      <c r="P545" s="13"/>
      <c r="Q545" s="13"/>
      <c r="R545" s="13"/>
      <c r="S545" s="14"/>
      <c r="T545" s="13"/>
      <c r="U545" s="13"/>
      <c r="V545" s="13"/>
      <c r="W545" s="13"/>
      <c r="X545" s="13"/>
      <c r="Y545" s="13"/>
      <c r="Z545" s="13"/>
      <c r="AA545" s="13"/>
      <c r="AB545" s="14"/>
      <c r="AC545" s="13"/>
      <c r="AD545" s="13"/>
    </row>
    <row r="546" spans="10:30" x14ac:dyDescent="0.25">
      <c r="J546" s="15"/>
      <c r="K546" s="13"/>
      <c r="L546" s="13"/>
      <c r="M546" s="13"/>
      <c r="N546" s="13"/>
      <c r="O546" s="13"/>
      <c r="P546" s="13"/>
      <c r="Q546" s="13"/>
      <c r="R546" s="13"/>
      <c r="S546" s="14"/>
      <c r="T546" s="13"/>
      <c r="U546" s="13"/>
      <c r="V546" s="13"/>
      <c r="W546" s="13"/>
      <c r="X546" s="13"/>
      <c r="Y546" s="13"/>
      <c r="Z546" s="13"/>
      <c r="AA546" s="13"/>
      <c r="AB546" s="14"/>
      <c r="AC546" s="13"/>
      <c r="AD546" s="13"/>
    </row>
    <row r="547" spans="10:30" x14ac:dyDescent="0.25">
      <c r="J547" s="15"/>
      <c r="K547" s="13"/>
      <c r="L547" s="13"/>
      <c r="M547" s="13"/>
      <c r="N547" s="13"/>
      <c r="O547" s="13"/>
      <c r="P547" s="13"/>
      <c r="Q547" s="13"/>
      <c r="R547" s="13"/>
      <c r="S547" s="14"/>
      <c r="T547" s="13"/>
      <c r="U547" s="13"/>
      <c r="V547" s="13"/>
      <c r="W547" s="13"/>
      <c r="X547" s="13"/>
      <c r="Y547" s="13"/>
      <c r="Z547" s="13"/>
      <c r="AA547" s="13"/>
      <c r="AB547" s="14"/>
      <c r="AC547" s="13"/>
      <c r="AD547" s="13"/>
    </row>
    <row r="548" spans="10:30" x14ac:dyDescent="0.25">
      <c r="J548" s="15"/>
      <c r="K548" s="13"/>
      <c r="L548" s="13"/>
      <c r="M548" s="13"/>
      <c r="N548" s="13"/>
      <c r="O548" s="13"/>
      <c r="P548" s="13"/>
      <c r="Q548" s="13"/>
      <c r="R548" s="13"/>
      <c r="S548" s="14"/>
      <c r="T548" s="13"/>
      <c r="U548" s="13"/>
      <c r="V548" s="13"/>
      <c r="W548" s="13"/>
      <c r="X548" s="13"/>
      <c r="Y548" s="13"/>
      <c r="Z548" s="13"/>
      <c r="AA548" s="13"/>
      <c r="AB548" s="14"/>
      <c r="AC548" s="13"/>
      <c r="AD548" s="13"/>
    </row>
    <row r="549" spans="10:30" x14ac:dyDescent="0.25">
      <c r="J549" s="15"/>
      <c r="K549" s="13"/>
      <c r="L549" s="13"/>
      <c r="M549" s="13"/>
      <c r="N549" s="13"/>
      <c r="O549" s="13"/>
      <c r="P549" s="13"/>
      <c r="Q549" s="13"/>
      <c r="R549" s="13"/>
      <c r="S549" s="14"/>
      <c r="T549" s="13"/>
      <c r="U549" s="13"/>
      <c r="V549" s="13"/>
      <c r="W549" s="13"/>
      <c r="X549" s="13"/>
      <c r="Y549" s="13"/>
      <c r="Z549" s="13"/>
      <c r="AA549" s="13"/>
      <c r="AB549" s="14"/>
      <c r="AC549" s="13"/>
      <c r="AD549" s="13"/>
    </row>
    <row r="550" spans="10:30" x14ac:dyDescent="0.25">
      <c r="J550" s="15"/>
      <c r="K550" s="13"/>
      <c r="L550" s="13"/>
      <c r="M550" s="13"/>
      <c r="N550" s="13"/>
      <c r="O550" s="13"/>
      <c r="P550" s="13"/>
      <c r="Q550" s="13"/>
      <c r="R550" s="13"/>
      <c r="S550" s="14"/>
      <c r="T550" s="13"/>
      <c r="U550" s="13"/>
      <c r="V550" s="13"/>
      <c r="W550" s="13"/>
      <c r="X550" s="13"/>
      <c r="Y550" s="13"/>
      <c r="Z550" s="13"/>
      <c r="AA550" s="13"/>
      <c r="AB550" s="14"/>
      <c r="AC550" s="13"/>
      <c r="AD550" s="13"/>
    </row>
    <row r="551" spans="10:30" x14ac:dyDescent="0.25">
      <c r="J551" s="15"/>
      <c r="K551" s="13"/>
      <c r="L551" s="13"/>
      <c r="M551" s="13"/>
      <c r="N551" s="13"/>
      <c r="O551" s="13"/>
      <c r="P551" s="13"/>
      <c r="Q551" s="13"/>
      <c r="R551" s="13"/>
      <c r="S551" s="14"/>
      <c r="T551" s="13"/>
      <c r="U551" s="13"/>
      <c r="V551" s="13"/>
      <c r="W551" s="13"/>
      <c r="X551" s="13"/>
      <c r="Y551" s="13"/>
      <c r="Z551" s="13"/>
      <c r="AA551" s="13"/>
      <c r="AB551" s="14"/>
      <c r="AC551" s="13"/>
      <c r="AD551" s="13"/>
    </row>
    <row r="552" spans="10:30" x14ac:dyDescent="0.25">
      <c r="J552" s="15"/>
      <c r="K552" s="13"/>
      <c r="L552" s="13"/>
      <c r="M552" s="13"/>
      <c r="N552" s="13"/>
      <c r="O552" s="13"/>
      <c r="P552" s="13"/>
      <c r="Q552" s="13"/>
      <c r="R552" s="13"/>
      <c r="S552" s="14"/>
      <c r="T552" s="13"/>
      <c r="U552" s="13"/>
      <c r="V552" s="13"/>
      <c r="W552" s="13"/>
      <c r="X552" s="13"/>
      <c r="Y552" s="13"/>
      <c r="Z552" s="13"/>
      <c r="AA552" s="13"/>
      <c r="AB552" s="14"/>
      <c r="AC552" s="13"/>
      <c r="AD552" s="13"/>
    </row>
    <row r="553" spans="10:30" x14ac:dyDescent="0.25">
      <c r="J553" s="15"/>
      <c r="K553" s="13"/>
      <c r="L553" s="13"/>
      <c r="M553" s="13"/>
      <c r="N553" s="13"/>
      <c r="O553" s="13"/>
      <c r="P553" s="13"/>
      <c r="Q553" s="13"/>
      <c r="R553" s="13"/>
      <c r="S553" s="14"/>
      <c r="T553" s="13"/>
      <c r="U553" s="13"/>
      <c r="V553" s="13"/>
      <c r="W553" s="13"/>
      <c r="X553" s="13"/>
      <c r="Y553" s="13"/>
      <c r="Z553" s="13"/>
      <c r="AA553" s="13"/>
      <c r="AB553" s="14"/>
      <c r="AC553" s="13"/>
      <c r="AD553" s="13"/>
    </row>
    <row r="554" spans="10:30" x14ac:dyDescent="0.25">
      <c r="J554" s="15"/>
      <c r="K554" s="13"/>
      <c r="L554" s="13"/>
      <c r="M554" s="13"/>
      <c r="N554" s="13"/>
      <c r="O554" s="13"/>
      <c r="P554" s="13"/>
      <c r="Q554" s="13"/>
      <c r="R554" s="13"/>
      <c r="S554" s="14"/>
      <c r="T554" s="13"/>
      <c r="U554" s="13"/>
      <c r="V554" s="13"/>
      <c r="W554" s="13"/>
      <c r="X554" s="13"/>
      <c r="Y554" s="13"/>
      <c r="Z554" s="13"/>
      <c r="AA554" s="13"/>
      <c r="AB554" s="14"/>
      <c r="AC554" s="13"/>
      <c r="AD554" s="13"/>
    </row>
    <row r="555" spans="10:30" x14ac:dyDescent="0.25">
      <c r="J555" s="15"/>
      <c r="K555" s="13"/>
      <c r="L555" s="13"/>
      <c r="M555" s="13"/>
      <c r="N555" s="13"/>
      <c r="O555" s="13"/>
      <c r="P555" s="13"/>
      <c r="Q555" s="13"/>
      <c r="R555" s="13"/>
      <c r="S555" s="14"/>
      <c r="T555" s="13"/>
      <c r="U555" s="13"/>
      <c r="V555" s="13"/>
      <c r="W555" s="13"/>
      <c r="X555" s="13"/>
      <c r="Y555" s="13"/>
      <c r="Z555" s="13"/>
      <c r="AA555" s="13"/>
      <c r="AB555" s="14"/>
      <c r="AC555" s="13"/>
      <c r="AD555" s="13"/>
    </row>
    <row r="556" spans="10:30" x14ac:dyDescent="0.25">
      <c r="J556" s="15"/>
      <c r="K556" s="13"/>
      <c r="L556" s="13"/>
      <c r="M556" s="13"/>
      <c r="N556" s="13"/>
      <c r="O556" s="13"/>
      <c r="P556" s="13"/>
      <c r="Q556" s="13"/>
      <c r="R556" s="13"/>
      <c r="S556" s="14"/>
      <c r="T556" s="13"/>
      <c r="U556" s="13"/>
      <c r="V556" s="13"/>
      <c r="W556" s="13"/>
      <c r="X556" s="13"/>
      <c r="Y556" s="13"/>
      <c r="Z556" s="13"/>
      <c r="AA556" s="13"/>
      <c r="AB556" s="14"/>
      <c r="AC556" s="13"/>
      <c r="AD556" s="13"/>
    </row>
    <row r="557" spans="10:30" x14ac:dyDescent="0.25">
      <c r="J557" s="15"/>
      <c r="K557" s="13"/>
      <c r="L557" s="13"/>
      <c r="M557" s="13"/>
      <c r="N557" s="13"/>
      <c r="O557" s="13"/>
      <c r="P557" s="13"/>
      <c r="Q557" s="13"/>
      <c r="R557" s="13"/>
      <c r="S557" s="14"/>
      <c r="T557" s="13"/>
      <c r="U557" s="13"/>
      <c r="V557" s="13"/>
      <c r="W557" s="13"/>
      <c r="X557" s="13"/>
      <c r="Y557" s="13"/>
      <c r="Z557" s="13"/>
      <c r="AA557" s="13"/>
      <c r="AB557" s="14"/>
      <c r="AC557" s="13"/>
      <c r="AD557" s="13"/>
    </row>
    <row r="558" spans="10:30" x14ac:dyDescent="0.25">
      <c r="J558" s="15"/>
      <c r="K558" s="13"/>
      <c r="L558" s="13"/>
      <c r="M558" s="13"/>
      <c r="N558" s="13"/>
      <c r="O558" s="13"/>
      <c r="P558" s="13"/>
      <c r="Q558" s="13"/>
      <c r="R558" s="13"/>
      <c r="S558" s="14"/>
      <c r="T558" s="13"/>
      <c r="U558" s="13"/>
      <c r="V558" s="13"/>
      <c r="W558" s="13"/>
      <c r="X558" s="13"/>
      <c r="Y558" s="13"/>
      <c r="Z558" s="13"/>
      <c r="AA558" s="13"/>
      <c r="AB558" s="14"/>
      <c r="AC558" s="13"/>
      <c r="AD558" s="13"/>
    </row>
    <row r="559" spans="10:30" x14ac:dyDescent="0.25">
      <c r="J559" s="15"/>
      <c r="K559" s="13"/>
      <c r="L559" s="13"/>
      <c r="M559" s="13"/>
      <c r="N559" s="13"/>
      <c r="O559" s="13"/>
      <c r="P559" s="13"/>
      <c r="Q559" s="13"/>
      <c r="R559" s="13"/>
      <c r="S559" s="14"/>
      <c r="T559" s="13"/>
      <c r="U559" s="13"/>
      <c r="V559" s="13"/>
      <c r="W559" s="13"/>
      <c r="X559" s="13"/>
      <c r="Y559" s="13"/>
      <c r="Z559" s="13"/>
      <c r="AA559" s="13"/>
      <c r="AB559" s="14"/>
      <c r="AC559" s="13"/>
      <c r="AD559" s="13"/>
    </row>
    <row r="560" spans="10:30" x14ac:dyDescent="0.25">
      <c r="J560" s="15"/>
      <c r="K560" s="13"/>
      <c r="L560" s="13"/>
      <c r="M560" s="13"/>
      <c r="N560" s="13"/>
      <c r="O560" s="13"/>
      <c r="P560" s="13"/>
      <c r="Q560" s="13"/>
      <c r="R560" s="13"/>
      <c r="S560" s="14"/>
      <c r="T560" s="13"/>
      <c r="U560" s="13"/>
      <c r="V560" s="13"/>
      <c r="W560" s="13"/>
      <c r="X560" s="13"/>
      <c r="Y560" s="13"/>
      <c r="Z560" s="13"/>
      <c r="AA560" s="13"/>
      <c r="AB560" s="14"/>
      <c r="AC560" s="13"/>
      <c r="AD560" s="13"/>
    </row>
    <row r="561" spans="1:30" x14ac:dyDescent="0.25">
      <c r="J561" s="15"/>
      <c r="K561" s="13"/>
      <c r="L561" s="13"/>
      <c r="M561" s="13"/>
      <c r="N561" s="13"/>
      <c r="O561" s="13"/>
      <c r="P561" s="13"/>
      <c r="Q561" s="13"/>
      <c r="R561" s="13"/>
      <c r="S561" s="14"/>
      <c r="T561" s="13"/>
      <c r="U561" s="13"/>
      <c r="V561" s="13"/>
      <c r="W561" s="13"/>
      <c r="X561" s="13"/>
      <c r="Y561" s="13"/>
      <c r="Z561" s="13"/>
      <c r="AA561" s="13"/>
      <c r="AB561" s="14"/>
      <c r="AC561" s="13"/>
      <c r="AD561" s="13"/>
    </row>
    <row r="562" spans="1:30" x14ac:dyDescent="0.25">
      <c r="J562" s="15"/>
      <c r="K562" s="13"/>
      <c r="L562" s="13"/>
      <c r="M562" s="13"/>
      <c r="N562" s="13"/>
      <c r="O562" s="13"/>
      <c r="P562" s="13"/>
      <c r="Q562" s="13"/>
      <c r="R562" s="13"/>
      <c r="S562" s="14"/>
      <c r="T562" s="13"/>
      <c r="U562" s="13"/>
      <c r="V562" s="13"/>
      <c r="W562" s="13"/>
      <c r="X562" s="13"/>
      <c r="Y562" s="13"/>
      <c r="Z562" s="13"/>
      <c r="AA562" s="13"/>
      <c r="AB562" s="14"/>
      <c r="AC562" s="13"/>
      <c r="AD562" s="13"/>
    </row>
    <row r="563" spans="1:30" x14ac:dyDescent="0.25">
      <c r="J563" s="15"/>
      <c r="K563" s="13"/>
      <c r="L563" s="13"/>
      <c r="M563" s="13"/>
      <c r="N563" s="13"/>
      <c r="O563" s="13"/>
      <c r="P563" s="13"/>
      <c r="Q563" s="13"/>
      <c r="R563" s="13"/>
      <c r="S563" s="14"/>
      <c r="T563" s="13"/>
      <c r="U563" s="13"/>
      <c r="V563" s="13"/>
      <c r="W563" s="13"/>
      <c r="X563" s="13"/>
      <c r="Y563" s="13"/>
      <c r="Z563" s="13"/>
      <c r="AA563" s="13"/>
      <c r="AB563" s="14"/>
      <c r="AC563" s="13"/>
      <c r="AD563" s="13"/>
    </row>
    <row r="564" spans="1:30" x14ac:dyDescent="0.25">
      <c r="J564" s="15"/>
      <c r="K564" s="13"/>
      <c r="L564" s="13"/>
      <c r="M564" s="13"/>
      <c r="N564" s="13"/>
      <c r="O564" s="13"/>
      <c r="P564" s="13"/>
      <c r="Q564" s="13"/>
      <c r="R564" s="13"/>
      <c r="S564" s="14"/>
      <c r="T564" s="13"/>
      <c r="U564" s="13"/>
      <c r="V564" s="13"/>
      <c r="W564" s="13"/>
      <c r="X564" s="13"/>
      <c r="Y564" s="13"/>
      <c r="Z564" s="13"/>
      <c r="AA564" s="13"/>
      <c r="AB564" s="14"/>
      <c r="AC564" s="13"/>
      <c r="AD564" s="13"/>
    </row>
    <row r="565" spans="1:30" x14ac:dyDescent="0.25">
      <c r="J565" s="15"/>
      <c r="K565" s="13"/>
      <c r="L565" s="13"/>
      <c r="M565" s="13"/>
      <c r="N565" s="13"/>
      <c r="O565" s="13"/>
      <c r="P565" s="13"/>
      <c r="Q565" s="13"/>
      <c r="R565" s="13"/>
      <c r="S565" s="14"/>
      <c r="T565" s="13"/>
      <c r="U565" s="13"/>
      <c r="V565" s="13"/>
      <c r="W565" s="13"/>
      <c r="X565" s="13"/>
      <c r="Y565" s="13"/>
      <c r="Z565" s="13"/>
      <c r="AA565" s="13"/>
      <c r="AB565" s="14"/>
      <c r="AC565" s="13"/>
      <c r="AD565" s="13"/>
    </row>
    <row r="566" spans="1:30" x14ac:dyDescent="0.25">
      <c r="J566" s="15"/>
      <c r="K566" s="13"/>
      <c r="L566" s="13"/>
      <c r="M566" s="13"/>
      <c r="N566" s="13"/>
      <c r="O566" s="13"/>
      <c r="P566" s="13"/>
      <c r="Q566" s="13"/>
      <c r="R566" s="13"/>
      <c r="S566" s="14"/>
      <c r="T566" s="13"/>
      <c r="U566" s="13"/>
      <c r="V566" s="13"/>
      <c r="W566" s="13"/>
      <c r="X566" s="13"/>
      <c r="Y566" s="13"/>
      <c r="Z566" s="13"/>
      <c r="AA566" s="13"/>
      <c r="AB566" s="14"/>
      <c r="AC566" s="13"/>
      <c r="AD566" s="13"/>
    </row>
    <row r="567" spans="1:30" x14ac:dyDescent="0.25">
      <c r="J567" s="15"/>
      <c r="K567" s="13"/>
      <c r="L567" s="13"/>
      <c r="M567" s="13"/>
      <c r="N567" s="13"/>
      <c r="O567" s="13"/>
      <c r="P567" s="13"/>
      <c r="Q567" s="13"/>
      <c r="R567" s="13"/>
      <c r="S567" s="14"/>
      <c r="T567" s="13"/>
      <c r="U567" s="13"/>
      <c r="V567" s="13"/>
      <c r="W567" s="13"/>
      <c r="X567" s="13"/>
      <c r="Y567" s="13"/>
      <c r="Z567" s="13"/>
      <c r="AA567" s="13"/>
      <c r="AB567" s="14"/>
      <c r="AC567" s="13"/>
      <c r="AD567" s="13"/>
    </row>
    <row r="568" spans="1:30" x14ac:dyDescent="0.25">
      <c r="J568" s="15"/>
      <c r="K568" s="13"/>
      <c r="L568" s="13"/>
      <c r="M568" s="13"/>
      <c r="N568" s="13"/>
      <c r="O568" s="13"/>
      <c r="P568" s="13"/>
      <c r="Q568" s="13"/>
      <c r="R568" s="13"/>
      <c r="S568" s="14"/>
      <c r="T568" s="13"/>
      <c r="U568" s="13"/>
      <c r="V568" s="13"/>
      <c r="W568" s="13"/>
      <c r="X568" s="13"/>
      <c r="Y568" s="13"/>
      <c r="Z568" s="13"/>
      <c r="AA568" s="13"/>
      <c r="AB568" s="14"/>
      <c r="AC568" s="13"/>
      <c r="AD568" s="13"/>
    </row>
    <row r="569" spans="1:30" ht="14.25" customHeight="1" x14ac:dyDescent="0.25">
      <c r="H569" s="8"/>
      <c r="J569" s="15"/>
      <c r="K569" s="13"/>
      <c r="L569" s="13"/>
      <c r="M569" s="13"/>
      <c r="N569" s="13"/>
      <c r="O569" s="13"/>
      <c r="P569" s="13"/>
      <c r="Q569" s="13"/>
      <c r="R569" s="13"/>
      <c r="S569" s="14"/>
      <c r="T569" s="13"/>
      <c r="U569" s="13"/>
      <c r="V569" s="13"/>
      <c r="W569" s="13"/>
      <c r="X569" s="13"/>
      <c r="Y569" s="13"/>
      <c r="Z569" s="13"/>
      <c r="AA569" s="13"/>
      <c r="AB569" s="14"/>
      <c r="AC569" s="13"/>
      <c r="AD569" s="13"/>
    </row>
    <row r="570" spans="1:30" ht="14.25" customHeight="1" x14ac:dyDescent="0.25">
      <c r="H570" s="8"/>
      <c r="J570" s="15"/>
      <c r="K570" s="13"/>
      <c r="L570" s="13"/>
      <c r="M570" s="13"/>
      <c r="N570" s="13"/>
      <c r="O570" s="13"/>
      <c r="P570" s="13"/>
      <c r="Q570" s="13"/>
      <c r="R570" s="13"/>
      <c r="S570" s="14"/>
      <c r="T570" s="13"/>
      <c r="U570" s="13"/>
      <c r="V570" s="13"/>
      <c r="W570" s="13"/>
      <c r="X570" s="13"/>
      <c r="Y570" s="13"/>
      <c r="Z570" s="13"/>
      <c r="AA570" s="13"/>
      <c r="AB570" s="14"/>
      <c r="AC570" s="13"/>
      <c r="AD570" s="13"/>
    </row>
    <row r="571" spans="1:30" x14ac:dyDescent="0.25">
      <c r="H571" s="28"/>
      <c r="J571" s="15"/>
      <c r="K571" s="13"/>
      <c r="L571" s="13"/>
      <c r="M571" s="13"/>
      <c r="N571" s="13"/>
      <c r="O571" s="13"/>
      <c r="P571" s="13"/>
      <c r="Q571" s="13"/>
      <c r="R571" s="13"/>
      <c r="S571" s="14"/>
      <c r="T571" s="13"/>
      <c r="U571" s="13"/>
      <c r="V571" s="13"/>
      <c r="W571" s="13"/>
      <c r="X571" s="13"/>
      <c r="Y571" s="13"/>
      <c r="Z571" s="13"/>
      <c r="AA571" s="13"/>
      <c r="AB571" s="14"/>
      <c r="AC571" s="13"/>
      <c r="AD571" s="13"/>
    </row>
    <row r="572" spans="1:30" x14ac:dyDescent="0.25">
      <c r="H572" s="28"/>
      <c r="J572" s="15"/>
      <c r="K572" s="13"/>
      <c r="L572" s="13"/>
      <c r="M572" s="13"/>
      <c r="N572" s="13"/>
      <c r="O572" s="13"/>
      <c r="P572" s="13"/>
      <c r="Q572" s="13"/>
      <c r="R572" s="13"/>
      <c r="S572" s="14"/>
      <c r="T572" s="13"/>
      <c r="U572" s="13"/>
      <c r="V572" s="13"/>
      <c r="W572" s="13"/>
      <c r="X572" s="13"/>
      <c r="Y572" s="13"/>
      <c r="Z572" s="13"/>
      <c r="AA572" s="13"/>
      <c r="AB572" s="14"/>
      <c r="AC572" s="13"/>
      <c r="AD572" s="13"/>
    </row>
    <row r="573" spans="1:30" x14ac:dyDescent="0.25">
      <c r="H573" s="28"/>
      <c r="J573" s="15"/>
      <c r="K573" s="13"/>
      <c r="L573" s="13"/>
      <c r="M573" s="13"/>
      <c r="N573" s="13"/>
      <c r="O573" s="13"/>
      <c r="P573" s="13"/>
      <c r="Q573" s="13"/>
      <c r="R573" s="13"/>
      <c r="S573" s="14"/>
      <c r="T573" s="13"/>
      <c r="U573" s="13"/>
      <c r="V573" s="13"/>
      <c r="W573" s="13"/>
      <c r="X573" s="13"/>
      <c r="Y573" s="13"/>
      <c r="Z573" s="13"/>
      <c r="AA573" s="13"/>
      <c r="AB573" s="14"/>
      <c r="AC573" s="13"/>
      <c r="AD573" s="13"/>
    </row>
    <row r="574" spans="1:30" x14ac:dyDescent="0.25">
      <c r="A574" s="9"/>
      <c r="B574" s="9"/>
      <c r="C574" s="9"/>
      <c r="D574" s="9"/>
      <c r="E574" s="9"/>
      <c r="F574" s="9"/>
      <c r="G574" s="9"/>
      <c r="H574" s="22"/>
      <c r="I574" s="9"/>
      <c r="J574" s="15"/>
      <c r="K574" s="13"/>
      <c r="L574" s="13"/>
      <c r="M574" s="13"/>
      <c r="N574" s="13"/>
      <c r="O574" s="13"/>
      <c r="P574" s="13"/>
      <c r="Q574" s="13"/>
      <c r="R574" s="13"/>
      <c r="S574" s="14"/>
      <c r="T574" s="13"/>
      <c r="U574" s="13"/>
      <c r="V574" s="13"/>
      <c r="W574" s="13"/>
      <c r="X574" s="13"/>
      <c r="Y574" s="13"/>
      <c r="Z574" s="13"/>
      <c r="AA574" s="13"/>
      <c r="AB574" s="14"/>
      <c r="AC574" s="13"/>
      <c r="AD574" s="13"/>
    </row>
    <row r="575" spans="1:30" x14ac:dyDescent="0.25">
      <c r="A575" s="9"/>
      <c r="B575" s="27" t="s">
        <v>21</v>
      </c>
      <c r="C575" s="21"/>
      <c r="D575" s="21"/>
      <c r="E575" s="21"/>
      <c r="F575" s="21"/>
      <c r="G575" s="21"/>
      <c r="H575" s="26"/>
      <c r="I575" s="9"/>
      <c r="J575" s="15"/>
      <c r="K575" s="13"/>
      <c r="L575" s="13"/>
      <c r="M575" s="13"/>
      <c r="N575" s="13"/>
      <c r="O575" s="13"/>
      <c r="P575" s="13"/>
      <c r="Q575" s="13"/>
      <c r="R575" s="13"/>
      <c r="S575" s="14"/>
      <c r="T575" s="13"/>
      <c r="U575" s="13"/>
      <c r="V575" s="13"/>
      <c r="W575" s="13"/>
      <c r="X575" s="13"/>
      <c r="Y575" s="13"/>
      <c r="Z575" s="13"/>
      <c r="AA575" s="13"/>
      <c r="AB575" s="14"/>
      <c r="AC575" s="13"/>
      <c r="AD575" s="13"/>
    </row>
    <row r="576" spans="1:30" x14ac:dyDescent="0.25">
      <c r="A576" s="9"/>
      <c r="B576" s="23" t="s">
        <v>20</v>
      </c>
      <c r="C576" s="9"/>
      <c r="D576" s="9"/>
      <c r="E576" s="9"/>
      <c r="F576" s="9"/>
      <c r="G576" s="9"/>
      <c r="H576" s="9"/>
      <c r="I576" s="9"/>
      <c r="J576" s="15"/>
      <c r="K576" s="13"/>
      <c r="L576" s="13"/>
      <c r="M576" s="13"/>
      <c r="N576" s="13"/>
      <c r="O576" s="13"/>
      <c r="P576" s="13"/>
      <c r="Q576" s="13"/>
      <c r="R576" s="13"/>
      <c r="S576" s="14"/>
      <c r="T576" s="13"/>
      <c r="U576" s="13"/>
      <c r="V576" s="13"/>
      <c r="W576" s="13"/>
      <c r="X576" s="13"/>
      <c r="Y576" s="13"/>
      <c r="Z576" s="13"/>
      <c r="AA576" s="13"/>
      <c r="AB576" s="14"/>
      <c r="AC576" s="13"/>
      <c r="AD576" s="13"/>
    </row>
    <row r="577" spans="1:30" ht="14.4" x14ac:dyDescent="0.3">
      <c r="A577" s="9"/>
      <c r="B577" s="9" t="s">
        <v>19</v>
      </c>
      <c r="C577" s="9"/>
      <c r="D577" s="25" t="s">
        <v>18</v>
      </c>
      <c r="E577" s="9"/>
      <c r="F577" s="9"/>
      <c r="G577" s="9"/>
      <c r="H577" s="9"/>
      <c r="I577" s="9"/>
      <c r="J577" s="15"/>
      <c r="K577" s="13"/>
      <c r="L577" s="13"/>
      <c r="M577" s="13"/>
      <c r="N577" s="13"/>
      <c r="O577" s="13"/>
      <c r="P577" s="13"/>
      <c r="Q577" s="13"/>
      <c r="R577" s="13"/>
      <c r="S577" s="14"/>
      <c r="T577" s="13"/>
      <c r="U577" s="13"/>
      <c r="V577" s="13"/>
      <c r="W577" s="13"/>
      <c r="X577" s="13"/>
      <c r="Y577" s="13"/>
      <c r="Z577" s="13"/>
      <c r="AA577" s="13"/>
      <c r="AB577" s="14"/>
      <c r="AC577" s="13"/>
      <c r="AD577" s="13"/>
    </row>
    <row r="578" spans="1:30" x14ac:dyDescent="0.25">
      <c r="A578" s="9"/>
      <c r="B578" s="9" t="s">
        <v>17</v>
      </c>
      <c r="C578" s="24"/>
      <c r="D578" s="9" t="s">
        <v>16</v>
      </c>
      <c r="E578" s="9"/>
      <c r="F578" s="9"/>
      <c r="G578" s="9"/>
      <c r="H578" s="9"/>
      <c r="I578" s="9"/>
      <c r="J578" s="15"/>
      <c r="K578" s="13"/>
      <c r="L578" s="13"/>
      <c r="M578" s="13"/>
      <c r="N578" s="13"/>
      <c r="O578" s="13"/>
      <c r="P578" s="13"/>
      <c r="Q578" s="13"/>
      <c r="R578" s="13"/>
      <c r="S578" s="14"/>
      <c r="T578" s="13"/>
      <c r="U578" s="13"/>
      <c r="V578" s="13"/>
      <c r="W578" s="13"/>
      <c r="X578" s="13"/>
      <c r="Y578" s="13"/>
      <c r="Z578" s="13"/>
      <c r="AA578" s="13"/>
      <c r="AB578" s="14"/>
      <c r="AC578" s="13"/>
      <c r="AD578" s="13"/>
    </row>
    <row r="579" spans="1:30" x14ac:dyDescent="0.25">
      <c r="A579" s="9"/>
      <c r="B579" s="9"/>
      <c r="C579" s="24"/>
      <c r="D579" s="9" t="s">
        <v>15</v>
      </c>
      <c r="E579" s="9"/>
      <c r="F579" s="9"/>
      <c r="G579" s="9"/>
      <c r="H579" s="9"/>
      <c r="I579" s="9"/>
      <c r="J579" s="15"/>
      <c r="K579" s="13"/>
      <c r="L579" s="13"/>
      <c r="M579" s="13"/>
      <c r="N579" s="13"/>
      <c r="O579" s="13"/>
      <c r="P579" s="13"/>
      <c r="Q579" s="13"/>
      <c r="R579" s="13"/>
      <c r="S579" s="14"/>
      <c r="T579" s="13"/>
      <c r="U579" s="13"/>
      <c r="V579" s="13"/>
      <c r="W579" s="13"/>
      <c r="X579" s="13"/>
      <c r="Y579" s="13"/>
      <c r="Z579" s="13"/>
      <c r="AA579" s="13"/>
      <c r="AB579" s="14"/>
      <c r="AC579" s="13"/>
      <c r="AD579" s="13"/>
    </row>
    <row r="580" spans="1:30" x14ac:dyDescent="0.25">
      <c r="A580" s="9"/>
      <c r="B580" s="9"/>
      <c r="C580" s="24"/>
      <c r="D580" s="9"/>
      <c r="E580" s="9"/>
      <c r="F580" s="9"/>
      <c r="G580" s="23" t="s">
        <v>14</v>
      </c>
      <c r="H580" s="9"/>
      <c r="I580" s="9"/>
      <c r="J580" s="15"/>
      <c r="K580" s="13"/>
      <c r="L580" s="13"/>
      <c r="M580" s="13"/>
      <c r="N580" s="13"/>
      <c r="O580" s="13"/>
      <c r="P580" s="13"/>
      <c r="Q580" s="13"/>
      <c r="R580" s="13"/>
      <c r="S580" s="14"/>
      <c r="T580" s="13"/>
      <c r="U580" s="13"/>
      <c r="V580" s="13"/>
      <c r="W580" s="13"/>
      <c r="X580" s="13"/>
      <c r="Y580" s="13"/>
      <c r="Z580" s="13"/>
      <c r="AA580" s="13"/>
      <c r="AB580" s="14"/>
      <c r="AC580" s="13"/>
      <c r="AD580" s="13"/>
    </row>
    <row r="581" spans="1:30" x14ac:dyDescent="0.25">
      <c r="A581" s="9"/>
      <c r="B581" s="9"/>
      <c r="C581" s="9"/>
      <c r="D581" s="9"/>
      <c r="E581" s="9"/>
      <c r="F581" s="9"/>
      <c r="G581" s="22" t="s">
        <v>13</v>
      </c>
      <c r="H581" s="9"/>
      <c r="I581" s="9"/>
      <c r="J581" s="15"/>
      <c r="K581" s="13"/>
      <c r="L581" s="13"/>
      <c r="M581" s="13"/>
      <c r="N581" s="13"/>
      <c r="O581" s="13"/>
      <c r="P581" s="13"/>
      <c r="Q581" s="13"/>
      <c r="R581" s="13"/>
      <c r="S581" s="14"/>
      <c r="T581" s="13"/>
      <c r="U581" s="13"/>
      <c r="V581" s="13"/>
      <c r="W581" s="13"/>
      <c r="X581" s="13"/>
      <c r="Y581" s="13"/>
      <c r="Z581" s="13"/>
      <c r="AA581" s="13"/>
      <c r="AB581" s="14"/>
      <c r="AC581" s="13"/>
      <c r="AD581" s="13"/>
    </row>
    <row r="582" spans="1:30" x14ac:dyDescent="0.25">
      <c r="A582" s="9"/>
      <c r="B582" s="21"/>
      <c r="C582" s="21"/>
      <c r="D582" s="21"/>
      <c r="E582" s="21"/>
      <c r="F582" s="9"/>
      <c r="G582" s="22" t="s">
        <v>12</v>
      </c>
      <c r="H582" s="9"/>
      <c r="I582" s="9"/>
      <c r="J582" s="15"/>
      <c r="K582" s="13"/>
      <c r="L582" s="13"/>
      <c r="M582" s="13"/>
      <c r="N582" s="13"/>
      <c r="O582" s="13"/>
      <c r="P582" s="13"/>
      <c r="Q582" s="13"/>
      <c r="R582" s="13"/>
      <c r="S582" s="14"/>
      <c r="T582" s="13"/>
      <c r="U582" s="13"/>
      <c r="V582" s="13"/>
      <c r="W582" s="13"/>
      <c r="X582" s="13"/>
      <c r="Y582" s="13"/>
      <c r="Z582" s="13"/>
      <c r="AA582" s="13"/>
      <c r="AB582" s="14"/>
      <c r="AC582" s="13"/>
      <c r="AD582" s="13"/>
    </row>
    <row r="583" spans="1:30" x14ac:dyDescent="0.25">
      <c r="A583" s="9"/>
      <c r="B583" s="23" t="s">
        <v>11</v>
      </c>
      <c r="C583" s="9"/>
      <c r="D583" s="9"/>
      <c r="E583" s="9"/>
      <c r="F583" s="9"/>
      <c r="G583" s="22" t="s">
        <v>10</v>
      </c>
      <c r="H583" s="9"/>
      <c r="I583" s="9"/>
      <c r="J583" s="15"/>
      <c r="K583" s="13"/>
      <c r="L583" s="13"/>
      <c r="M583" s="13"/>
      <c r="N583" s="13"/>
      <c r="O583" s="13"/>
      <c r="P583" s="13"/>
      <c r="Q583" s="13"/>
      <c r="R583" s="13"/>
      <c r="S583" s="14"/>
      <c r="T583" s="13"/>
      <c r="U583" s="13"/>
      <c r="V583" s="13"/>
      <c r="W583" s="13"/>
      <c r="X583" s="13"/>
      <c r="Y583" s="13"/>
      <c r="Z583" s="13"/>
      <c r="AA583" s="13"/>
      <c r="AB583" s="14"/>
      <c r="AC583" s="13"/>
      <c r="AD583" s="13"/>
    </row>
    <row r="584" spans="1:30" x14ac:dyDescent="0.25">
      <c r="A584" s="9"/>
      <c r="B584" s="9"/>
      <c r="C584" s="9"/>
      <c r="D584" s="9"/>
      <c r="E584" s="9"/>
      <c r="F584" s="9"/>
      <c r="G584" s="22" t="s">
        <v>9</v>
      </c>
      <c r="H584" s="9"/>
      <c r="I584" s="9"/>
      <c r="J584" s="15"/>
      <c r="K584" s="13"/>
      <c r="L584" s="13"/>
      <c r="M584" s="13"/>
      <c r="N584" s="13"/>
      <c r="O584" s="13"/>
      <c r="P584" s="13"/>
      <c r="Q584" s="13"/>
      <c r="R584" s="13"/>
      <c r="S584" s="14"/>
      <c r="T584" s="13"/>
      <c r="U584" s="13"/>
      <c r="V584" s="13"/>
      <c r="W584" s="13"/>
      <c r="X584" s="13"/>
      <c r="Y584" s="13"/>
      <c r="Z584" s="13"/>
      <c r="AA584" s="13"/>
      <c r="AB584" s="14"/>
      <c r="AC584" s="13"/>
      <c r="AD584" s="13"/>
    </row>
    <row r="585" spans="1:30" x14ac:dyDescent="0.25">
      <c r="A585" s="9"/>
      <c r="B585" s="9"/>
      <c r="C585" s="9"/>
      <c r="D585" s="9"/>
      <c r="E585" s="9"/>
      <c r="F585" s="9"/>
      <c r="G585" s="9"/>
      <c r="H585" s="9"/>
      <c r="I585" s="9"/>
      <c r="J585" s="15"/>
      <c r="K585" s="13"/>
      <c r="L585" s="13"/>
      <c r="M585" s="13"/>
      <c r="N585" s="13"/>
      <c r="O585" s="13"/>
      <c r="P585" s="13"/>
      <c r="Q585" s="13"/>
      <c r="R585" s="13"/>
      <c r="S585" s="14"/>
      <c r="T585" s="13"/>
      <c r="U585" s="13"/>
      <c r="V585" s="13"/>
      <c r="W585" s="13"/>
      <c r="X585" s="13"/>
      <c r="Y585" s="13"/>
      <c r="Z585" s="13"/>
      <c r="AA585" s="13"/>
      <c r="AB585" s="14"/>
      <c r="AC585" s="13"/>
      <c r="AD585" s="13"/>
    </row>
    <row r="586" spans="1:30" x14ac:dyDescent="0.25">
      <c r="A586" s="9"/>
      <c r="B586" s="9"/>
      <c r="C586" s="9"/>
      <c r="D586" s="9"/>
      <c r="E586" s="9"/>
      <c r="F586" s="9"/>
      <c r="G586" s="9"/>
      <c r="H586" s="9"/>
      <c r="I586" s="9"/>
      <c r="J586" s="15"/>
      <c r="K586" s="13"/>
      <c r="L586" s="13"/>
      <c r="M586" s="13"/>
      <c r="N586" s="13"/>
      <c r="O586" s="13"/>
      <c r="P586" s="13"/>
      <c r="Q586" s="13"/>
      <c r="R586" s="13"/>
      <c r="S586" s="14"/>
      <c r="T586" s="13"/>
      <c r="U586" s="13"/>
      <c r="V586" s="13"/>
      <c r="W586" s="13"/>
      <c r="X586" s="13"/>
      <c r="Y586" s="13"/>
      <c r="Z586" s="13"/>
      <c r="AA586" s="13"/>
      <c r="AB586" s="14"/>
      <c r="AC586" s="13"/>
      <c r="AD586" s="13"/>
    </row>
    <row r="587" spans="1:30" x14ac:dyDescent="0.25">
      <c r="A587" s="9"/>
      <c r="B587" s="9"/>
      <c r="C587" s="9"/>
      <c r="D587" s="9"/>
      <c r="E587" s="9"/>
      <c r="F587" s="9"/>
      <c r="G587" s="9"/>
      <c r="H587" s="9"/>
      <c r="I587" s="9"/>
      <c r="J587" s="15"/>
      <c r="K587" s="13"/>
      <c r="L587" s="13"/>
      <c r="M587" s="13"/>
      <c r="N587" s="13"/>
      <c r="O587" s="13"/>
      <c r="P587" s="13"/>
      <c r="Q587" s="13"/>
      <c r="R587" s="13"/>
      <c r="S587" s="14"/>
      <c r="T587" s="13"/>
      <c r="U587" s="13"/>
      <c r="V587" s="13"/>
      <c r="W587" s="13"/>
      <c r="X587" s="13"/>
      <c r="Y587" s="13"/>
      <c r="Z587" s="13"/>
      <c r="AA587" s="13"/>
      <c r="AB587" s="14"/>
      <c r="AC587" s="13"/>
      <c r="AD587" s="13"/>
    </row>
    <row r="588" spans="1:30" x14ac:dyDescent="0.25">
      <c r="A588" s="9"/>
      <c r="B588" s="21"/>
      <c r="C588" s="21"/>
      <c r="D588" s="21"/>
      <c r="E588" s="21"/>
      <c r="F588" s="21"/>
      <c r="G588" s="21"/>
      <c r="H588" s="21"/>
      <c r="I588" s="9"/>
      <c r="J588" s="15"/>
      <c r="K588" s="13"/>
      <c r="L588" s="13"/>
      <c r="M588" s="13"/>
      <c r="N588" s="13"/>
      <c r="O588" s="13"/>
      <c r="P588" s="13"/>
      <c r="Q588" s="13"/>
      <c r="R588" s="13"/>
      <c r="S588" s="14"/>
      <c r="T588" s="13"/>
      <c r="U588" s="13"/>
      <c r="V588" s="13"/>
      <c r="W588" s="13"/>
      <c r="X588" s="13"/>
      <c r="Y588" s="13"/>
      <c r="Z588" s="13"/>
      <c r="AA588" s="13"/>
      <c r="AB588" s="14"/>
      <c r="AC588" s="13"/>
      <c r="AD588" s="13"/>
    </row>
    <row r="589" spans="1:30" x14ac:dyDescent="0.25">
      <c r="A589" s="9"/>
      <c r="B589" s="9"/>
      <c r="C589" s="9"/>
      <c r="D589" s="9"/>
      <c r="E589" s="9"/>
      <c r="F589" s="9"/>
      <c r="G589" s="9"/>
      <c r="H589" s="9"/>
      <c r="I589" s="9"/>
      <c r="J589" s="15"/>
      <c r="K589" s="13"/>
      <c r="L589" s="13"/>
      <c r="M589" s="13"/>
      <c r="N589" s="13"/>
      <c r="O589" s="13"/>
      <c r="P589" s="13"/>
      <c r="Q589" s="13"/>
      <c r="R589" s="13"/>
      <c r="S589" s="14"/>
      <c r="T589" s="13"/>
      <c r="U589" s="13"/>
      <c r="V589" s="13"/>
      <c r="W589" s="13"/>
      <c r="X589" s="13"/>
      <c r="Y589" s="13"/>
      <c r="Z589" s="13"/>
      <c r="AA589" s="13"/>
      <c r="AB589" s="14"/>
      <c r="AC589" s="13"/>
      <c r="AD589" s="13"/>
    </row>
    <row r="590" spans="1:30" x14ac:dyDescent="0.25">
      <c r="A590" s="9"/>
      <c r="B590" s="9"/>
      <c r="C590" s="9"/>
      <c r="D590" s="9"/>
      <c r="E590" s="9"/>
      <c r="F590" s="9"/>
      <c r="G590" s="9"/>
      <c r="H590" s="9"/>
      <c r="I590" s="9"/>
      <c r="J590" s="15"/>
      <c r="K590" s="13"/>
      <c r="L590" s="13"/>
      <c r="M590" s="13"/>
      <c r="N590" s="13"/>
      <c r="O590" s="13"/>
      <c r="P590" s="13"/>
      <c r="Q590" s="13"/>
      <c r="R590" s="13"/>
      <c r="S590" s="14"/>
      <c r="T590" s="13"/>
      <c r="U590" s="13"/>
      <c r="V590" s="13"/>
      <c r="W590" s="13"/>
      <c r="X590" s="13"/>
      <c r="Y590" s="13"/>
      <c r="Z590" s="13"/>
      <c r="AA590" s="13"/>
      <c r="AB590" s="14"/>
      <c r="AC590" s="13"/>
      <c r="AD590" s="13"/>
    </row>
    <row r="591" spans="1:30" x14ac:dyDescent="0.25">
      <c r="A591" s="9"/>
      <c r="B591" s="9"/>
      <c r="C591" s="9"/>
      <c r="D591" s="9"/>
      <c r="E591" s="9"/>
      <c r="F591" s="9"/>
      <c r="G591" s="9"/>
      <c r="H591" s="9"/>
      <c r="I591" s="9"/>
      <c r="J591" s="15"/>
      <c r="K591" s="13"/>
      <c r="L591" s="13"/>
      <c r="M591" s="13"/>
      <c r="N591" s="13"/>
      <c r="O591" s="13"/>
      <c r="P591" s="13"/>
      <c r="Q591" s="13"/>
      <c r="R591" s="13"/>
      <c r="S591" s="14"/>
      <c r="T591" s="13"/>
      <c r="U591" s="13"/>
      <c r="V591" s="13"/>
      <c r="W591" s="13"/>
      <c r="X591" s="13"/>
      <c r="Y591" s="13"/>
      <c r="Z591" s="13"/>
      <c r="AA591" s="13"/>
      <c r="AB591" s="14"/>
      <c r="AC591" s="13"/>
      <c r="AD591" s="13"/>
    </row>
    <row r="592" spans="1:30" x14ac:dyDescent="0.25">
      <c r="A592" s="9"/>
      <c r="B592" s="9"/>
      <c r="C592" s="20" t="s">
        <v>8</v>
      </c>
      <c r="D592" s="19"/>
      <c r="E592" s="18"/>
      <c r="F592" s="9"/>
      <c r="G592" s="9"/>
      <c r="H592" s="9"/>
      <c r="I592" s="9"/>
      <c r="J592" s="15"/>
      <c r="K592" s="13"/>
      <c r="L592" s="13"/>
      <c r="M592" s="13"/>
      <c r="N592" s="13"/>
      <c r="O592" s="13"/>
      <c r="P592" s="13"/>
      <c r="Q592" s="13"/>
      <c r="R592" s="13"/>
      <c r="S592" s="14"/>
      <c r="T592" s="13"/>
      <c r="U592" s="13"/>
      <c r="V592" s="13"/>
      <c r="W592" s="13"/>
      <c r="X592" s="13"/>
      <c r="Y592" s="13"/>
      <c r="Z592" s="13"/>
      <c r="AA592" s="13"/>
      <c r="AB592" s="14"/>
      <c r="AC592" s="13"/>
      <c r="AD592" s="13"/>
    </row>
    <row r="593" spans="1:30" x14ac:dyDescent="0.25">
      <c r="A593" s="9"/>
      <c r="B593" s="9"/>
      <c r="C593" s="17" t="str">
        <f>IF(G4="","Source: "&amp; G8,"Notes: " &amp; G4 &amp; CHAR(10) &amp; "Source: "&amp;G8)</f>
        <v>Source: IHS Markit</v>
      </c>
      <c r="D593" s="9"/>
      <c r="E593" s="16"/>
      <c r="F593" s="9"/>
      <c r="G593" s="9"/>
      <c r="H593" s="9"/>
      <c r="I593" s="9"/>
      <c r="J593" s="15"/>
      <c r="K593" s="13"/>
      <c r="L593" s="13"/>
      <c r="M593" s="13"/>
      <c r="N593" s="13"/>
      <c r="O593" s="13"/>
      <c r="P593" s="13"/>
      <c r="Q593" s="13"/>
      <c r="R593" s="13"/>
      <c r="S593" s="14"/>
      <c r="T593" s="13"/>
      <c r="U593" s="13"/>
      <c r="V593" s="13"/>
      <c r="W593" s="13"/>
      <c r="X593" s="13"/>
      <c r="Y593" s="13"/>
      <c r="Z593" s="13"/>
      <c r="AA593" s="13"/>
      <c r="AB593" s="14"/>
      <c r="AC593" s="13"/>
      <c r="AD593" s="13"/>
    </row>
    <row r="594" spans="1:30" x14ac:dyDescent="0.25">
      <c r="A594" s="9"/>
      <c r="B594" s="9"/>
      <c r="C594" s="12" t="str">
        <f>IF(G14="",G11, G11 &amp; "   " &amp; G14)</f>
        <v>© 2021 IHS Markit</v>
      </c>
      <c r="D594" s="11"/>
      <c r="E594" s="10"/>
      <c r="F594" s="9"/>
      <c r="G594" s="9"/>
      <c r="H594" s="9"/>
      <c r="I594" s="9"/>
    </row>
    <row r="595" spans="1:30" x14ac:dyDescent="0.25">
      <c r="A595" s="9"/>
      <c r="B595" s="9"/>
      <c r="C595" s="9"/>
      <c r="D595" s="9"/>
      <c r="E595" s="9"/>
      <c r="F595" s="9"/>
      <c r="G595" s="9"/>
      <c r="H595" s="9"/>
      <c r="I595" s="9"/>
    </row>
    <row r="596" spans="1:30" x14ac:dyDescent="0.25">
      <c r="A596" s="9"/>
      <c r="B596" s="9"/>
      <c r="C596" s="9"/>
      <c r="D596" s="9"/>
      <c r="E596" s="9"/>
      <c r="F596" s="9"/>
      <c r="G596" s="9"/>
      <c r="H596" s="9"/>
      <c r="I596" s="9"/>
    </row>
    <row r="597" spans="1:30" x14ac:dyDescent="0.25">
      <c r="N597" s="8"/>
    </row>
  </sheetData>
  <mergeCells count="6">
    <mergeCell ref="G14:H14"/>
    <mergeCell ref="B4:E4"/>
    <mergeCell ref="G4:H5"/>
    <mergeCell ref="B7:E7"/>
    <mergeCell ref="G8:H8"/>
    <mergeCell ref="B10:E10"/>
  </mergeCells>
  <hyperlinks>
    <hyperlink ref="A1" location="TOC!A1" display="return to TOC" xr:uid="{F7CCC94C-6D19-41CE-B568-AC42D7F9F77F}"/>
  </hyperlinks>
  <pageMargins left="0.7" right="0.7" top="0.75" bottom="0.75" header="0.3" footer="0.3"/>
  <pageSetup orientation="portrait" r:id="rId1"/>
  <customProperties>
    <customPr name="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CEE0-5B16-4085-B62B-7C5D8F1F8050}">
  <dimension ref="A1:CI597"/>
  <sheetViews>
    <sheetView showGridLines="0" topLeftCell="A19" zoomScaleNormal="100" workbookViewId="0">
      <selection activeCell="BS12" sqref="BS12:CD12"/>
    </sheetView>
  </sheetViews>
  <sheetFormatPr defaultColWidth="10" defaultRowHeight="13.8" x14ac:dyDescent="0.25"/>
  <cols>
    <col min="1" max="1" width="3.77734375" style="7" customWidth="1"/>
    <col min="2" max="5" width="15.5546875" style="7" customWidth="1"/>
    <col min="6" max="6" width="4.44140625" style="7" customWidth="1"/>
    <col min="7" max="7" width="19.44140625" style="7" customWidth="1"/>
    <col min="8" max="8" width="37.21875" style="7" customWidth="1"/>
    <col min="9" max="9" width="5.5546875" style="7" customWidth="1"/>
    <col min="10" max="10" width="24.21875" style="7" bestFit="1" customWidth="1"/>
    <col min="11" max="11" width="11.88671875" style="7" bestFit="1" customWidth="1"/>
    <col min="12" max="16384" width="10" style="7"/>
  </cols>
  <sheetData>
    <row r="1" spans="1:87" x14ac:dyDescent="0.25">
      <c r="A1" s="41" t="s">
        <v>33</v>
      </c>
      <c r="B1" s="9"/>
      <c r="C1" s="9"/>
      <c r="D1" s="9"/>
      <c r="E1" s="9"/>
      <c r="F1" s="9"/>
      <c r="G1" s="9"/>
      <c r="H1" s="9"/>
      <c r="I1" s="9"/>
    </row>
    <row r="2" spans="1:87" ht="14.4" x14ac:dyDescent="0.3">
      <c r="A2" s="9"/>
      <c r="B2" s="9"/>
      <c r="C2" s="9"/>
      <c r="D2" s="9"/>
      <c r="E2" s="9"/>
      <c r="F2" s="9"/>
      <c r="G2" s="40"/>
      <c r="H2" s="39"/>
      <c r="I2" s="9"/>
    </row>
    <row r="3" spans="1:87" ht="15" thickBot="1" x14ac:dyDescent="0.35">
      <c r="A3" s="9"/>
      <c r="B3" s="23" t="s">
        <v>32</v>
      </c>
      <c r="C3" s="9"/>
      <c r="D3" s="9"/>
      <c r="E3" s="9"/>
      <c r="F3" s="9"/>
      <c r="G3" s="23" t="s">
        <v>31</v>
      </c>
      <c r="H3" s="39"/>
      <c r="I3" s="9"/>
      <c r="J3" s="38" t="s">
        <v>30</v>
      </c>
      <c r="L3" s="37"/>
      <c r="M3" s="36"/>
    </row>
    <row r="4" spans="1:87" ht="15" thickBot="1" x14ac:dyDescent="0.35">
      <c r="A4" s="9"/>
      <c r="B4" s="69" t="s">
        <v>29</v>
      </c>
      <c r="C4" s="71"/>
      <c r="D4" s="71"/>
      <c r="E4" s="70"/>
      <c r="F4" s="9"/>
      <c r="G4" s="72"/>
      <c r="H4" s="73"/>
      <c r="I4" s="9"/>
      <c r="J4" s="35" t="s">
        <v>28</v>
      </c>
      <c r="K4" s="4">
        <f>'Data for Tracker'!AB3</f>
        <v>42384</v>
      </c>
      <c r="L4" s="4">
        <f>'Data for Tracker'!AC3</f>
        <v>42415</v>
      </c>
      <c r="M4" s="4">
        <f>'Data for Tracker'!AD3</f>
        <v>42444</v>
      </c>
      <c r="N4" s="4">
        <f>'Data for Tracker'!AE3</f>
        <v>42475</v>
      </c>
      <c r="O4" s="4">
        <f>'Data for Tracker'!AF3</f>
        <v>42505</v>
      </c>
      <c r="P4" s="4">
        <f>'Data for Tracker'!AG3</f>
        <v>42536</v>
      </c>
      <c r="Q4" s="4">
        <f>'Data for Tracker'!AH3</f>
        <v>42566</v>
      </c>
      <c r="R4" s="4">
        <f>'Data for Tracker'!AI3</f>
        <v>42597</v>
      </c>
      <c r="S4" s="4">
        <f>'Data for Tracker'!AJ3</f>
        <v>42628</v>
      </c>
      <c r="T4" s="4">
        <f>'Data for Tracker'!AK3</f>
        <v>42658</v>
      </c>
      <c r="U4" s="4">
        <f>'Data for Tracker'!AL3</f>
        <v>42689</v>
      </c>
      <c r="V4" s="4">
        <f>'Data for Tracker'!AM3</f>
        <v>42719</v>
      </c>
      <c r="W4" s="4">
        <f>'Data for Tracker'!AN3</f>
        <v>42750</v>
      </c>
      <c r="X4" s="4">
        <f>'Data for Tracker'!AO3</f>
        <v>42781</v>
      </c>
      <c r="Y4" s="4">
        <f>'Data for Tracker'!AP3</f>
        <v>42809</v>
      </c>
      <c r="Z4" s="4">
        <f>'Data for Tracker'!AQ3</f>
        <v>42840</v>
      </c>
      <c r="AA4" s="4">
        <f>'Data for Tracker'!AR3</f>
        <v>42870</v>
      </c>
      <c r="AB4" s="4">
        <f>'Data for Tracker'!AS3</f>
        <v>42901</v>
      </c>
      <c r="AC4" s="4">
        <f>'Data for Tracker'!AT3</f>
        <v>42931</v>
      </c>
      <c r="AD4" s="4">
        <f>'Data for Tracker'!AU3</f>
        <v>42962</v>
      </c>
      <c r="AE4" s="4">
        <f>'Data for Tracker'!AV3</f>
        <v>42993</v>
      </c>
      <c r="AF4" s="4">
        <f>'Data for Tracker'!AW3</f>
        <v>43023</v>
      </c>
      <c r="AG4" s="4">
        <f>'Data for Tracker'!AX3</f>
        <v>43054</v>
      </c>
      <c r="AH4" s="4">
        <f>'Data for Tracker'!AY3</f>
        <v>43084</v>
      </c>
      <c r="AI4" s="4">
        <f>'Data for Tracker'!AZ3</f>
        <v>43115</v>
      </c>
      <c r="AJ4" s="4">
        <f>'Data for Tracker'!BA3</f>
        <v>43146</v>
      </c>
      <c r="AK4" s="4">
        <f>'Data for Tracker'!BB3</f>
        <v>43174</v>
      </c>
      <c r="AL4" s="4">
        <f>'Data for Tracker'!BC3</f>
        <v>43205</v>
      </c>
      <c r="AM4" s="4">
        <f>'Data for Tracker'!BD3</f>
        <v>43235</v>
      </c>
      <c r="AN4" s="4">
        <f>'Data for Tracker'!BE3</f>
        <v>43266</v>
      </c>
      <c r="AO4" s="4">
        <f>'Data for Tracker'!BF3</f>
        <v>43296</v>
      </c>
      <c r="AP4" s="4">
        <f>'Data for Tracker'!BG3</f>
        <v>43327</v>
      </c>
      <c r="AQ4" s="4">
        <f>'Data for Tracker'!BH3</f>
        <v>43358</v>
      </c>
      <c r="AR4" s="4">
        <f>'Data for Tracker'!BI3</f>
        <v>43388</v>
      </c>
      <c r="AS4" s="4">
        <f>'Data for Tracker'!BJ3</f>
        <v>43419</v>
      </c>
      <c r="AT4" s="4">
        <f>'Data for Tracker'!BK3</f>
        <v>43449</v>
      </c>
      <c r="AU4" s="4">
        <f>'Data for Tracker'!BL3</f>
        <v>43480</v>
      </c>
      <c r="AV4" s="4">
        <f>'Data for Tracker'!BM3</f>
        <v>43511</v>
      </c>
      <c r="AW4" s="4">
        <f>'Data for Tracker'!BN3</f>
        <v>43539</v>
      </c>
      <c r="AX4" s="4">
        <f>'Data for Tracker'!BO3</f>
        <v>43570</v>
      </c>
      <c r="AY4" s="4">
        <f>'Data for Tracker'!BP3</f>
        <v>43600</v>
      </c>
      <c r="AZ4" s="4">
        <f>'Data for Tracker'!BQ3</f>
        <v>43631</v>
      </c>
      <c r="BA4" s="4">
        <f>'Data for Tracker'!BR3</f>
        <v>43661</v>
      </c>
      <c r="BB4" s="4">
        <f>'Data for Tracker'!BS3</f>
        <v>43692</v>
      </c>
      <c r="BC4" s="4">
        <f>'Data for Tracker'!BT3</f>
        <v>43723</v>
      </c>
      <c r="BD4" s="4">
        <f>'Data for Tracker'!BU3</f>
        <v>43753</v>
      </c>
      <c r="BE4" s="4">
        <f>'Data for Tracker'!BV3</f>
        <v>43784</v>
      </c>
      <c r="BF4" s="4">
        <f>'Data for Tracker'!BW3</f>
        <v>43814</v>
      </c>
      <c r="BG4" s="4">
        <f>'Data for Tracker'!BX3</f>
        <v>43845</v>
      </c>
      <c r="BH4" s="4">
        <f>'Data for Tracker'!BY3</f>
        <v>43876</v>
      </c>
      <c r="BI4" s="4">
        <f>'Data for Tracker'!BZ3</f>
        <v>43905</v>
      </c>
      <c r="BJ4" s="4">
        <f>'Data for Tracker'!CA3</f>
        <v>43936</v>
      </c>
      <c r="BK4" s="4">
        <f>'Data for Tracker'!CB3</f>
        <v>43966</v>
      </c>
      <c r="BL4" s="4">
        <f>'Data for Tracker'!CC3</f>
        <v>43997</v>
      </c>
      <c r="BM4" s="4">
        <f>'Data for Tracker'!CD3</f>
        <v>44027</v>
      </c>
      <c r="BN4" s="4">
        <f>'Data for Tracker'!CE3</f>
        <v>44058</v>
      </c>
      <c r="BO4" s="4">
        <f>'Data for Tracker'!CF3</f>
        <v>44089</v>
      </c>
      <c r="BP4" s="4">
        <f>'Data for Tracker'!CG3</f>
        <v>44119</v>
      </c>
      <c r="BQ4" s="4">
        <f>'Data for Tracker'!CH3</f>
        <v>44150</v>
      </c>
      <c r="BR4" s="4">
        <f>'Data for Tracker'!CI3</f>
        <v>44180</v>
      </c>
      <c r="BS4" s="4">
        <f>'Data for Tracker'!CJ3</f>
        <v>44211</v>
      </c>
      <c r="BT4" s="4">
        <f>'Data for Tracker'!CK3</f>
        <v>44242</v>
      </c>
      <c r="BU4" s="4">
        <f>'Data for Tracker'!CL3</f>
        <v>44270</v>
      </c>
      <c r="BV4" s="4">
        <f>'Data for Tracker'!CM3</f>
        <v>44301</v>
      </c>
      <c r="BW4" s="4">
        <f>'Data for Tracker'!CN3</f>
        <v>44331</v>
      </c>
      <c r="BX4" s="4">
        <f>'Data for Tracker'!CO3</f>
        <v>44362</v>
      </c>
      <c r="BY4" s="4">
        <f>'Data for Tracker'!CP3</f>
        <v>44392</v>
      </c>
      <c r="BZ4" s="4">
        <f>'Data for Tracker'!CQ3</f>
        <v>44423</v>
      </c>
      <c r="CA4" s="4">
        <f>'Data for Tracker'!CR3</f>
        <v>44454</v>
      </c>
      <c r="CB4" s="4">
        <f>'Data for Tracker'!CS3</f>
        <v>44484</v>
      </c>
      <c r="CC4" s="4">
        <f>'Data for Tracker'!CT3</f>
        <v>44515</v>
      </c>
      <c r="CD4" s="4">
        <f>'Data for Tracker'!CU3</f>
        <v>44545</v>
      </c>
      <c r="CE4" s="4">
        <f>'Data for Tracker'!CV3</f>
        <v>44576</v>
      </c>
      <c r="CF4" s="4">
        <f>'Data for Tracker'!CW3</f>
        <v>44607</v>
      </c>
      <c r="CG4" s="4">
        <f>'Data for Tracker'!CX3</f>
        <v>44635</v>
      </c>
      <c r="CH4" s="4">
        <f>'Data for Tracker'!CY3</f>
        <v>44666</v>
      </c>
      <c r="CI4" s="4">
        <f>'Data for Tracker'!CZ3</f>
        <v>44696</v>
      </c>
    </row>
    <row r="5" spans="1:87" ht="14.4" thickBot="1" x14ac:dyDescent="0.3">
      <c r="A5" s="9"/>
      <c r="B5" s="34"/>
      <c r="C5" s="9"/>
      <c r="D5" s="9"/>
      <c r="E5" s="9"/>
      <c r="F5" s="9"/>
      <c r="G5" s="74"/>
      <c r="H5" s="75"/>
      <c r="I5" s="9"/>
      <c r="J5" s="33" t="str">
        <f>'Data for Tracker'!C4</f>
        <v xml:space="preserve">Total Supply </v>
      </c>
      <c r="K5" s="32">
        <f>'Data for Tracker'!AB4</f>
        <v>1854225.8064516129</v>
      </c>
      <c r="L5" s="32">
        <f>'Data for Tracker'!AC4</f>
        <v>1910482.7586206896</v>
      </c>
      <c r="M5" s="32">
        <f>'Data for Tracker'!AD4</f>
        <v>1890225.8064516126</v>
      </c>
      <c r="N5" s="32">
        <f>'Data for Tracker'!AE4</f>
        <v>1873600.0000000002</v>
      </c>
      <c r="O5" s="32">
        <f>'Data for Tracker'!AF4</f>
        <v>1882548.3870967745</v>
      </c>
      <c r="P5" s="32">
        <f>'Data for Tracker'!AG4</f>
        <v>1848600.0000000002</v>
      </c>
      <c r="Q5" s="32">
        <f>'Data for Tracker'!AH4</f>
        <v>1862903.2258064514</v>
      </c>
      <c r="R5" s="32">
        <f>'Data for Tracker'!AI4</f>
        <v>1870387.0967741935</v>
      </c>
      <c r="S5" s="32">
        <f>'Data for Tracker'!AJ4</f>
        <v>1864706.768329822</v>
      </c>
      <c r="T5" s="32">
        <f>'Data for Tracker'!AK4</f>
        <v>1858399.2414481014</v>
      </c>
      <c r="U5" s="32">
        <f>'Data for Tracker'!AL4</f>
        <v>1931774.4349964887</v>
      </c>
      <c r="V5" s="32">
        <f>'Data for Tracker'!AM4</f>
        <v>1892723.8220932628</v>
      </c>
      <c r="W5" s="32">
        <f>'Data for Tracker'!AN4</f>
        <v>1940660.3059642306</v>
      </c>
      <c r="X5" s="32">
        <f>'Data for Tracker'!AO4</f>
        <v>1903811.8817733992</v>
      </c>
      <c r="Y5" s="32">
        <f>'Data for Tracker'!AP4</f>
        <v>1945275.2091900371</v>
      </c>
      <c r="Z5" s="32">
        <f>'Data for Tracker'!AQ4</f>
        <v>1913879.4349964885</v>
      </c>
      <c r="AA5" s="32">
        <f>'Data for Tracker'!AR4</f>
        <v>1959309.4672545528</v>
      </c>
      <c r="AB5" s="32">
        <f>'Data for Tracker'!AS4</f>
        <v>1951799.9999999998</v>
      </c>
      <c r="AC5" s="32">
        <f>'Data for Tracker'!AT4</f>
        <v>1955322.5806451612</v>
      </c>
      <c r="AD5" s="32">
        <f>'Data for Tracker'!AU4</f>
        <v>1933502.9946965366</v>
      </c>
      <c r="AE5" s="32">
        <f>'Data for Tracker'!AV4</f>
        <v>1889012.2915038208</v>
      </c>
      <c r="AF5" s="32">
        <f>'Data for Tracker'!AW4</f>
        <v>2044548.0390327515</v>
      </c>
      <c r="AG5" s="32">
        <f>'Data for Tracker'!AX4</f>
        <v>2061739.6889843196</v>
      </c>
      <c r="AH5" s="32">
        <f>'Data for Tracker'!AY4</f>
        <v>2082480.7281638728</v>
      </c>
      <c r="AI5" s="32">
        <f>'Data for Tracker'!AZ4</f>
        <v>2136186.681114662</v>
      </c>
      <c r="AJ5" s="32">
        <f>'Data for Tracker'!BA4</f>
        <v>2129518.5969243972</v>
      </c>
      <c r="AK5" s="32">
        <f>'Data for Tracker'!BB4</f>
        <v>2107041.9096215363</v>
      </c>
      <c r="AL5" s="32">
        <f>'Data for Tracker'!BC4</f>
        <v>2103183.0390685424</v>
      </c>
      <c r="AM5" s="32">
        <f>'Data for Tracker'!BD4</f>
        <v>2099118.6809773007</v>
      </c>
      <c r="AN5" s="32">
        <f>'Data for Tracker'!BE4</f>
        <v>2118679.0196031234</v>
      </c>
      <c r="AO5" s="32">
        <f>'Data for Tracker'!BF4</f>
        <v>2158189.9554960723</v>
      </c>
      <c r="AP5" s="32">
        <f>'Data for Tracker'!BG4</f>
        <v>2208832.8247098392</v>
      </c>
      <c r="AQ5" s="32">
        <f>'Data for Tracker'!BH4</f>
        <v>2228889.941413505</v>
      </c>
      <c r="AR5" s="32">
        <f>'Data for Tracker'!BI4</f>
        <v>2246171.6031490904</v>
      </c>
      <c r="AS5" s="32">
        <f>'Data for Tracker'!BJ4</f>
        <v>2319715.1764793135</v>
      </c>
      <c r="AT5" s="32">
        <f>'Data for Tracker'!BK4</f>
        <v>2344218.297320873</v>
      </c>
      <c r="AU5" s="32">
        <f>'Data for Tracker'!BL4</f>
        <v>2323381.5988174169</v>
      </c>
      <c r="AV5" s="32">
        <f>'Data for Tracker'!BM4</f>
        <v>2262188.6460573138</v>
      </c>
      <c r="AW5" s="32">
        <f>'Data for Tracker'!BN4</f>
        <v>2216760.2377915899</v>
      </c>
      <c r="AX5" s="32">
        <f>'Data for Tracker'!BO4</f>
        <v>2232300.6236745832</v>
      </c>
      <c r="AY5" s="32">
        <f>'Data for Tracker'!BP4</f>
        <v>2222084.9803963359</v>
      </c>
      <c r="AZ5" s="32">
        <f>'Data for Tracker'!BQ4</f>
        <v>2244446.5425984724</v>
      </c>
      <c r="BA5" s="32">
        <f>'Data for Tracker'!BR4</f>
        <v>2256431.08797256</v>
      </c>
      <c r="BB5" s="32">
        <f>'Data for Tracker'!BS4</f>
        <v>2281871.6647482309</v>
      </c>
      <c r="BC5" s="32">
        <f>'Data for Tracker'!BT4</f>
        <v>2354193.1743848892</v>
      </c>
      <c r="BD5" s="32">
        <f>'Data for Tracker'!BU4</f>
        <v>2360246.456407153</v>
      </c>
      <c r="BE5" s="32">
        <f>'Data for Tracker'!BV4</f>
        <v>2201236.1792850038</v>
      </c>
      <c r="BF5" s="32">
        <f>'Data for Tracker'!BW4</f>
        <v>2325011.1485175337</v>
      </c>
      <c r="BG5" s="32">
        <f>'Data for Tracker'!BX4</f>
        <v>2609069.9002138805</v>
      </c>
      <c r="BH5" s="32">
        <f>'Data for Tracker'!BY4</f>
        <v>1924419.9290483124</v>
      </c>
      <c r="BI5" s="32">
        <f>'Data for Tracker'!BZ4</f>
        <v>2242835.634853716</v>
      </c>
      <c r="BJ5" s="32">
        <f>'Data for Tracker'!CA4</f>
        <v>1973734.276173753</v>
      </c>
      <c r="BK5" s="32">
        <f>'Data for Tracker'!CB4</f>
        <v>2050115.6333748701</v>
      </c>
      <c r="BL5" s="32">
        <f>'Data for Tracker'!CC4</f>
        <v>2193278.4187437114</v>
      </c>
      <c r="BM5" s="32">
        <f>'Data for Tracker'!CD4</f>
        <v>2352751.8905178322</v>
      </c>
      <c r="BN5" s="32">
        <f>'Data for Tracker'!CE4</f>
        <v>2354766.1870453949</v>
      </c>
      <c r="BO5" s="32">
        <f>'Data for Tracker'!CF4</f>
        <v>2211845.582428311</v>
      </c>
      <c r="BP5" s="32">
        <f>'Data for Tracker'!CG4</f>
        <v>2329153.1162274112</v>
      </c>
      <c r="BQ5" s="32">
        <f>'Data for Tracker'!CH4</f>
        <v>2497047.0889380788</v>
      </c>
      <c r="BR5" s="32">
        <f>'Data for Tracker'!CI4</f>
        <v>2073897.5402766727</v>
      </c>
      <c r="BS5" s="32">
        <f>'Data for Tracker'!CJ4</f>
        <v>2411048.638964802</v>
      </c>
      <c r="BT5" s="32">
        <f>'Data for Tracker'!CK4</f>
        <v>1673642.128040974</v>
      </c>
      <c r="BU5" s="32">
        <f>'Data for Tracker'!CL4</f>
        <v>2425173.2334357444</v>
      </c>
      <c r="BV5" s="32">
        <f>'Data for Tracker'!CM4</f>
        <v>2614502.7708823322</v>
      </c>
      <c r="BW5" s="32">
        <f>'Data for Tracker'!CN4</f>
        <v>2848698.3852123362</v>
      </c>
      <c r="BX5" s="32">
        <f>'Data for Tracker'!CO4</f>
        <v>2739368.19012107</v>
      </c>
      <c r="BY5" s="32">
        <f>'Data for Tracker'!CP4</f>
        <v>2531689.1063783695</v>
      </c>
      <c r="BZ5" s="32">
        <f>'Data for Tracker'!CQ4</f>
        <v>2506915.470547637</v>
      </c>
      <c r="CA5" s="32">
        <f>'Data for Tracker'!CR4</f>
        <v>2495377.8955774629</v>
      </c>
      <c r="CB5" s="32">
        <f>'Data for Tracker'!CS4</f>
        <v>2553259.2400626591</v>
      </c>
      <c r="CC5" s="32">
        <f>'Data for Tracker'!CT4</f>
        <v>2604695.7195293182</v>
      </c>
      <c r="CD5" s="32">
        <f>'Data for Tracker'!CU4</f>
        <v>2690794.5698649548</v>
      </c>
      <c r="CE5" s="32">
        <f>'Data for Tracker'!CV4</f>
        <v>2680718.1510921856</v>
      </c>
      <c r="CF5" s="32">
        <f>'Data for Tracker'!CW4</f>
        <v>2602935.7533802274</v>
      </c>
      <c r="CG5" s="32">
        <f>'Data for Tracker'!CX4</f>
        <v>2622262.3547575958</v>
      </c>
      <c r="CH5" s="32">
        <f>'Data for Tracker'!CY4</f>
        <v>2589966.0611055484</v>
      </c>
      <c r="CI5" s="32">
        <f>'Data for Tracker'!CZ4</f>
        <v>2604076.7802668782</v>
      </c>
    </row>
    <row r="6" spans="1:87" ht="14.4" thickBot="1" x14ac:dyDescent="0.3">
      <c r="A6" s="9"/>
      <c r="B6" s="23" t="s">
        <v>27</v>
      </c>
      <c r="C6" s="9"/>
      <c r="D6" s="9"/>
      <c r="E6" s="9"/>
      <c r="F6" s="9"/>
      <c r="G6" s="9"/>
      <c r="H6" s="9"/>
      <c r="I6" s="9"/>
      <c r="J6" s="33" t="str">
        <f>'Data for Tracker'!C5</f>
        <v xml:space="preserve">Domestic Demand (Non-Petchem) </v>
      </c>
      <c r="K6" s="32">
        <f>'Data for Tracker'!AB5</f>
        <v>828946.20058477449</v>
      </c>
      <c r="L6" s="32">
        <f>'Data for Tracker'!AC5</f>
        <v>775834.5346283532</v>
      </c>
      <c r="M6" s="32">
        <f>'Data for Tracker'!AD5</f>
        <v>584253.57527878729</v>
      </c>
      <c r="N6" s="32">
        <f>'Data for Tracker'!AE5</f>
        <v>442308.00770857779</v>
      </c>
      <c r="O6" s="32">
        <f>'Data for Tracker'!AF5</f>
        <v>391787.32402581692</v>
      </c>
      <c r="P6" s="32">
        <f>'Data for Tracker'!AG5</f>
        <v>386224.47663299477</v>
      </c>
      <c r="Q6" s="32">
        <f>'Data for Tracker'!AH5</f>
        <v>395115.78889285401</v>
      </c>
      <c r="R6" s="32">
        <f>'Data for Tracker'!AI5</f>
        <v>439166.03018932743</v>
      </c>
      <c r="S6" s="32">
        <f>'Data for Tracker'!AJ5</f>
        <v>481289.36747595645</v>
      </c>
      <c r="T6" s="32">
        <f>'Data for Tracker'!AK5</f>
        <v>596588.90829014755</v>
      </c>
      <c r="U6" s="32">
        <f>'Data for Tracker'!AL5</f>
        <v>664431.02497276117</v>
      </c>
      <c r="V6" s="32">
        <f>'Data for Tracker'!AM5</f>
        <v>779048.35496573534</v>
      </c>
      <c r="W6" s="32">
        <f>'Data for Tracker'!AN5</f>
        <v>829877.16065867268</v>
      </c>
      <c r="X6" s="32">
        <f>'Data for Tracker'!AO5</f>
        <v>772671.83039612416</v>
      </c>
      <c r="Y6" s="32">
        <f>'Data for Tracker'!AP5</f>
        <v>589069.2545897573</v>
      </c>
      <c r="Z6" s="32">
        <f>'Data for Tracker'!AQ5</f>
        <v>459397.52482365165</v>
      </c>
      <c r="AA6" s="32">
        <f>'Data for Tracker'!AR5</f>
        <v>394707.63953109097</v>
      </c>
      <c r="AB6" s="32">
        <f>'Data for Tracker'!AS5</f>
        <v>382624.25100326783</v>
      </c>
      <c r="AC6" s="32">
        <f>'Data for Tracker'!AT5</f>
        <v>380406.91108625277</v>
      </c>
      <c r="AD6" s="32">
        <f>'Data for Tracker'!AU5</f>
        <v>423242.21413552295</v>
      </c>
      <c r="AE6" s="32">
        <f>'Data for Tracker'!AV5</f>
        <v>471917.45479446987</v>
      </c>
      <c r="AF6" s="32">
        <f>'Data for Tracker'!AW5</f>
        <v>618198.98895060143</v>
      </c>
      <c r="AG6" s="32">
        <f>'Data for Tracker'!AX5</f>
        <v>682153.48307540198</v>
      </c>
      <c r="AH6" s="32">
        <f>'Data for Tracker'!AY5</f>
        <v>763912.3543907922</v>
      </c>
      <c r="AI6" s="32">
        <f>'Data for Tracker'!AZ5</f>
        <v>938186.85396060569</v>
      </c>
      <c r="AJ6" s="32">
        <f>'Data for Tracker'!BA5</f>
        <v>772419.54193939362</v>
      </c>
      <c r="AK6" s="32">
        <f>'Data for Tracker'!BB5</f>
        <v>604292.406891661</v>
      </c>
      <c r="AL6" s="32">
        <f>'Data for Tracker'!BC5</f>
        <v>530303.52224386111</v>
      </c>
      <c r="AM6" s="32">
        <f>'Data for Tracker'!BD5</f>
        <v>401053.41813662497</v>
      </c>
      <c r="AN6" s="32">
        <f>'Data for Tracker'!BE5</f>
        <v>448847.62674101419</v>
      </c>
      <c r="AO6" s="32">
        <f>'Data for Tracker'!BF5</f>
        <v>396020.44730566908</v>
      </c>
      <c r="AP6" s="32">
        <f>'Data for Tracker'!BG5</f>
        <v>449461.56572535797</v>
      </c>
      <c r="AQ6" s="32">
        <f>'Data for Tracker'!BH5</f>
        <v>492757.08690846141</v>
      </c>
      <c r="AR6" s="32">
        <f>'Data for Tracker'!BI5</f>
        <v>648306.54668576934</v>
      </c>
      <c r="AS6" s="32">
        <f>'Data for Tracker'!BJ5</f>
        <v>715212.75776639266</v>
      </c>
      <c r="AT6" s="32">
        <f>'Data for Tracker'!BK5</f>
        <v>793038.50227036176</v>
      </c>
      <c r="AU6" s="32">
        <f>'Data for Tracker'!BL5</f>
        <v>883044.07487696037</v>
      </c>
      <c r="AV6" s="32">
        <f>'Data for Tracker'!BM5</f>
        <v>857673.94340973697</v>
      </c>
      <c r="AW6" s="32">
        <f>'Data for Tracker'!BN5</f>
        <v>626174.19043486961</v>
      </c>
      <c r="AX6" s="32">
        <f>'Data for Tracker'!BO5</f>
        <v>413024.27593131072</v>
      </c>
      <c r="AY6" s="32">
        <f>'Data for Tracker'!BP5</f>
        <v>374810.54005133396</v>
      </c>
      <c r="AZ6" s="32">
        <f>'Data for Tracker'!BQ5</f>
        <v>360649.20172195102</v>
      </c>
      <c r="BA6" s="32">
        <f>'Data for Tracker'!BR5</f>
        <v>365557.68086757313</v>
      </c>
      <c r="BB6" s="32">
        <f>'Data for Tracker'!BS5</f>
        <v>435065.04043443769</v>
      </c>
      <c r="BC6" s="32">
        <f>'Data for Tracker'!BT5</f>
        <v>443400.94091418642</v>
      </c>
      <c r="BD6" s="32">
        <f>'Data for Tracker'!BU5</f>
        <v>566264.32656010985</v>
      </c>
      <c r="BE6" s="32">
        <f>'Data for Tracker'!BV5</f>
        <v>620420.11510610185</v>
      </c>
      <c r="BF6" s="32">
        <f>'Data for Tracker'!BW5</f>
        <v>718838.79900461901</v>
      </c>
      <c r="BG6" s="32">
        <f>'Data for Tracker'!BX5</f>
        <v>745627.37084694917</v>
      </c>
      <c r="BH6" s="32">
        <f>'Data for Tracker'!BY5</f>
        <v>698776.4051373048</v>
      </c>
      <c r="BI6" s="32">
        <f>'Data for Tracker'!BZ5</f>
        <v>527509.69243043207</v>
      </c>
      <c r="BJ6" s="32">
        <f>'Data for Tracker'!CA5</f>
        <v>397830.70196912519</v>
      </c>
      <c r="BK6" s="32">
        <f>'Data for Tracker'!CB5</f>
        <v>347238.00215139997</v>
      </c>
      <c r="BL6" s="32">
        <f>'Data for Tracker'!CC5</f>
        <v>335395.65903550072</v>
      </c>
      <c r="BM6" s="32">
        <f>'Data for Tracker'!CD5</f>
        <v>354836.80250615056</v>
      </c>
      <c r="BN6" s="32">
        <f>'Data for Tracker'!CE5</f>
        <v>400467.05439115537</v>
      </c>
      <c r="BO6" s="32">
        <f>'Data for Tracker'!CF5</f>
        <v>428251.58623063727</v>
      </c>
      <c r="BP6" s="32">
        <f>'Data for Tracker'!CG5</f>
        <v>546407.85050181544</v>
      </c>
      <c r="BQ6" s="32">
        <f>'Data for Tracker'!CH5</f>
        <v>626468.28390374675</v>
      </c>
      <c r="BR6" s="32">
        <f>'Data for Tracker'!CI5</f>
        <v>898620.09738434863</v>
      </c>
      <c r="BS6" s="32">
        <f>'Data for Tracker'!CJ5</f>
        <v>937398.73319241707</v>
      </c>
      <c r="BT6" s="32">
        <f>'Data for Tracker'!CK5</f>
        <v>1018584.7258465313</v>
      </c>
      <c r="BU6" s="32">
        <f>'Data for Tracker'!CL5</f>
        <v>758601.69048606465</v>
      </c>
      <c r="BV6" s="32">
        <f>'Data for Tracker'!CM5</f>
        <v>600042.86200741131</v>
      </c>
      <c r="BW6" s="32">
        <f>'Data for Tracker'!CN5</f>
        <v>580994.93216662714</v>
      </c>
      <c r="BX6" s="32">
        <f>'Data for Tracker'!CO5</f>
        <v>345548.3392521186</v>
      </c>
      <c r="BY6" s="32">
        <f>'Data for Tracker'!CP5</f>
        <v>325356.3491321943</v>
      </c>
      <c r="BZ6" s="32">
        <f>'Data for Tracker'!CQ5</f>
        <v>425849.14544429199</v>
      </c>
      <c r="CA6" s="32">
        <f>'Data for Tracker'!CR5</f>
        <v>470882.94576643757</v>
      </c>
      <c r="CB6" s="32">
        <f>'Data for Tracker'!CS5</f>
        <v>640780.72755865427</v>
      </c>
      <c r="CC6" s="32">
        <f>'Data for Tracker'!CT5</f>
        <v>703554.51224083174</v>
      </c>
      <c r="CD6" s="32">
        <f>'Data for Tracker'!CU5</f>
        <v>890756.19811648538</v>
      </c>
      <c r="CE6" s="32">
        <f>'Data for Tracker'!CV5</f>
        <v>996640.92447418591</v>
      </c>
      <c r="CF6" s="32">
        <f>'Data for Tracker'!CW5</f>
        <v>923871.26782619057</v>
      </c>
      <c r="CG6" s="32">
        <f>'Data for Tracker'!CX5</f>
        <v>732288.57277627999</v>
      </c>
      <c r="CH6" s="32">
        <f>'Data for Tracker'!CY5</f>
        <v>527258.90765043779</v>
      </c>
      <c r="CI6" s="32">
        <f>'Data for Tracker'!CZ5</f>
        <v>373482.12640906102</v>
      </c>
    </row>
    <row r="7" spans="1:87" ht="14.4" thickBot="1" x14ac:dyDescent="0.3">
      <c r="A7" s="9"/>
      <c r="B7" s="69"/>
      <c r="C7" s="71"/>
      <c r="D7" s="71"/>
      <c r="E7" s="70"/>
      <c r="F7" s="9"/>
      <c r="G7" s="23" t="s">
        <v>26</v>
      </c>
      <c r="H7" s="9"/>
      <c r="I7" s="9"/>
      <c r="J7" s="33" t="str">
        <f>'Data for Tracker'!C6</f>
        <v>Chemical Demand</v>
      </c>
      <c r="K7" s="32">
        <f>'Data for Tracker'!AB6</f>
        <v>593248.0120996678</v>
      </c>
      <c r="L7" s="32">
        <f>'Data for Tracker'!AC6</f>
        <v>595327.0320652487</v>
      </c>
      <c r="M7" s="32">
        <f>'Data for Tracker'!AD6</f>
        <v>546921.98069609806</v>
      </c>
      <c r="N7" s="32">
        <f>'Data for Tracker'!AE6</f>
        <v>531839.78115723969</v>
      </c>
      <c r="O7" s="32">
        <f>'Data for Tracker'!AF6</f>
        <v>503550.79335453041</v>
      </c>
      <c r="P7" s="32">
        <f>'Data for Tracker'!AG6</f>
        <v>518011.67752896209</v>
      </c>
      <c r="Q7" s="32">
        <f>'Data for Tracker'!AH6</f>
        <v>584690.00972411805</v>
      </c>
      <c r="R7" s="32">
        <f>'Data for Tracker'!AI6</f>
        <v>684196.96823871415</v>
      </c>
      <c r="S7" s="32">
        <f>'Data for Tracker'!AJ6</f>
        <v>647858.52425272367</v>
      </c>
      <c r="T7" s="32">
        <f>'Data for Tracker'!AK6</f>
        <v>615698.99829736631</v>
      </c>
      <c r="U7" s="32">
        <f>'Data for Tracker'!AL6</f>
        <v>605893.24140405876</v>
      </c>
      <c r="V7" s="32">
        <f>'Data for Tracker'!AM6</f>
        <v>641664.77030853007</v>
      </c>
      <c r="W7" s="32">
        <f>'Data for Tracker'!AN6</f>
        <v>641299.52508171415</v>
      </c>
      <c r="X7" s="32">
        <f>'Data for Tracker'!AO6</f>
        <v>607066.58908056212</v>
      </c>
      <c r="Y7" s="32">
        <f>'Data for Tracker'!AP6</f>
        <v>681368.29627576668</v>
      </c>
      <c r="Z7" s="32">
        <f>'Data for Tracker'!AQ6</f>
        <v>657295.17071897839</v>
      </c>
      <c r="AA7" s="32">
        <f>'Data for Tracker'!AR6</f>
        <v>632360.70311535208</v>
      </c>
      <c r="AB7" s="32">
        <f>'Data for Tracker'!AS6</f>
        <v>626145.90697309596</v>
      </c>
      <c r="AC7" s="32">
        <f>'Data for Tracker'!AT6</f>
        <v>630059.65035528911</v>
      </c>
      <c r="AD7" s="32">
        <f>'Data for Tracker'!AU6</f>
        <v>611308.90274153394</v>
      </c>
      <c r="AE7" s="32">
        <f>'Data for Tracker'!AV6</f>
        <v>552265.06073677656</v>
      </c>
      <c r="AF7" s="32">
        <f>'Data for Tracker'!AW6</f>
        <v>563854.66774531745</v>
      </c>
      <c r="AG7" s="32">
        <f>'Data for Tracker'!AX6</f>
        <v>588015.86879056087</v>
      </c>
      <c r="AH7" s="32">
        <f>'Data for Tracker'!AY6</f>
        <v>593434.72588750289</v>
      </c>
      <c r="AI7" s="32">
        <f>'Data for Tracker'!AZ6</f>
        <v>594558.21769592573</v>
      </c>
      <c r="AJ7" s="32">
        <f>'Data for Tracker'!BA6</f>
        <v>602362.63938350836</v>
      </c>
      <c r="AK7" s="32">
        <f>'Data for Tracker'!BB6</f>
        <v>612822.44137608795</v>
      </c>
      <c r="AL7" s="32">
        <f>'Data for Tracker'!BC6</f>
        <v>598722.85184950358</v>
      </c>
      <c r="AM7" s="32">
        <f>'Data for Tracker'!BD6</f>
        <v>554684.85052244726</v>
      </c>
      <c r="AN7" s="32">
        <f>'Data for Tracker'!BE6</f>
        <v>581658.67491680814</v>
      </c>
      <c r="AO7" s="32">
        <f>'Data for Tracker'!BF6</f>
        <v>594500.96251579945</v>
      </c>
      <c r="AP7" s="32">
        <f>'Data for Tracker'!BG6</f>
        <v>592677.09071842709</v>
      </c>
      <c r="AQ7" s="32">
        <f>'Data for Tracker'!BH6</f>
        <v>585749.04543166177</v>
      </c>
      <c r="AR7" s="32">
        <f>'Data for Tracker'!BI6</f>
        <v>579760.22558304749</v>
      </c>
      <c r="AS7" s="32">
        <f>'Data for Tracker'!BJ6</f>
        <v>579760.22558304749</v>
      </c>
      <c r="AT7" s="32">
        <f>'Data for Tracker'!BK6</f>
        <v>579760.22558304749</v>
      </c>
      <c r="AU7" s="32">
        <f>'Data for Tracker'!BL6</f>
        <v>569573.46108559519</v>
      </c>
      <c r="AV7" s="32">
        <f>'Data for Tracker'!BM6</f>
        <v>569573.46108559519</v>
      </c>
      <c r="AW7" s="32">
        <f>'Data for Tracker'!BN6</f>
        <v>569573.46108559519</v>
      </c>
      <c r="AX7" s="32">
        <f>'Data for Tracker'!BO6</f>
        <v>569573.46108559519</v>
      </c>
      <c r="AY7" s="32">
        <f>'Data for Tracker'!BP6</f>
        <v>569573.46108559519</v>
      </c>
      <c r="AZ7" s="32">
        <f>'Data for Tracker'!BQ6</f>
        <v>569573.46108559519</v>
      </c>
      <c r="BA7" s="32">
        <f>'Data for Tracker'!BR6</f>
        <v>569573.46108559519</v>
      </c>
      <c r="BB7" s="32">
        <f>'Data for Tracker'!BS6</f>
        <v>569573.46108559519</v>
      </c>
      <c r="BC7" s="32">
        <f>'Data for Tracker'!BT6</f>
        <v>569573.46108559519</v>
      </c>
      <c r="BD7" s="32">
        <f>'Data for Tracker'!BU6</f>
        <v>569573.46108559519</v>
      </c>
      <c r="BE7" s="32">
        <f>'Data for Tracker'!BV6</f>
        <v>569573.46108559519</v>
      </c>
      <c r="BF7" s="32">
        <f>'Data for Tracker'!BW6</f>
        <v>569573.46108559519</v>
      </c>
      <c r="BG7" s="32">
        <f>'Data for Tracker'!BX6</f>
        <v>568150.38755832554</v>
      </c>
      <c r="BH7" s="32">
        <f>'Data for Tracker'!BY6</f>
        <v>568150.38755832554</v>
      </c>
      <c r="BI7" s="32">
        <f>'Data for Tracker'!BZ6</f>
        <v>568150.38755832554</v>
      </c>
      <c r="BJ7" s="32">
        <f>'Data for Tracker'!CA6</f>
        <v>568150.38755832554</v>
      </c>
      <c r="BK7" s="32">
        <f>'Data for Tracker'!CB6</f>
        <v>568150.38755832554</v>
      </c>
      <c r="BL7" s="32">
        <f>'Data for Tracker'!CC6</f>
        <v>568150.38755832554</v>
      </c>
      <c r="BM7" s="32">
        <f>'Data for Tracker'!CD6</f>
        <v>568150.38755832554</v>
      </c>
      <c r="BN7" s="32">
        <f>'Data for Tracker'!CE6</f>
        <v>568150.38755832554</v>
      </c>
      <c r="BO7" s="32">
        <f>'Data for Tracker'!CF6</f>
        <v>568150.38755832554</v>
      </c>
      <c r="BP7" s="32">
        <f>'Data for Tracker'!CG6</f>
        <v>568150.38755832554</v>
      </c>
      <c r="BQ7" s="32">
        <f>'Data for Tracker'!CH6</f>
        <v>632137.82319376699</v>
      </c>
      <c r="BR7" s="32">
        <f>'Data for Tracker'!CI6</f>
        <v>646268.75701188075</v>
      </c>
      <c r="BS7" s="32">
        <f>'Data for Tracker'!CJ6</f>
        <v>656227.73210829264</v>
      </c>
      <c r="BT7" s="32">
        <f>'Data for Tracker'!CK6</f>
        <v>469511.29185840511</v>
      </c>
      <c r="BU7" s="32">
        <f>'Data for Tracker'!CL6</f>
        <v>503561.76769631723</v>
      </c>
      <c r="BV7" s="32">
        <f>'Data for Tracker'!CM6</f>
        <v>608184.04072062543</v>
      </c>
      <c r="BW7" s="32">
        <f>'Data for Tracker'!CN6</f>
        <v>624310.80039583403</v>
      </c>
      <c r="BX7" s="32">
        <f>'Data for Tracker'!CO6</f>
        <v>640922.73071902117</v>
      </c>
      <c r="BY7" s="32">
        <f>'Data for Tracker'!CP6</f>
        <v>650477.61382172222</v>
      </c>
      <c r="BZ7" s="32">
        <f>'Data for Tracker'!CQ6</f>
        <v>651454.95086105203</v>
      </c>
      <c r="CA7" s="32">
        <f>'Data for Tracker'!CR6</f>
        <v>643337.68249210971</v>
      </c>
      <c r="CB7" s="32">
        <f>'Data for Tracker'!CS6</f>
        <v>639976.55430083885</v>
      </c>
      <c r="CC7" s="32">
        <f>'Data for Tracker'!CT6</f>
        <v>638495.52006377117</v>
      </c>
      <c r="CD7" s="32">
        <f>'Data for Tracker'!CU6</f>
        <v>641935.80388865678</v>
      </c>
      <c r="CE7" s="32">
        <f>'Data for Tracker'!CV6</f>
        <v>652080.96994726628</v>
      </c>
      <c r="CF7" s="32">
        <f>'Data for Tracker'!CW6</f>
        <v>638606.56004846341</v>
      </c>
      <c r="CG7" s="32">
        <f>'Data for Tracker'!CX6</f>
        <v>617125.47104841203</v>
      </c>
      <c r="CH7" s="32">
        <f>'Data for Tracker'!CY6</f>
        <v>609627.76285370917</v>
      </c>
      <c r="CI7" s="32">
        <f>'Data for Tracker'!CZ6</f>
        <v>611163.53145163006</v>
      </c>
    </row>
    <row r="8" spans="1:87" ht="14.4" thickBot="1" x14ac:dyDescent="0.3">
      <c r="A8" s="9"/>
      <c r="B8" s="9"/>
      <c r="C8" s="9"/>
      <c r="D8" s="9"/>
      <c r="E8" s="9"/>
      <c r="F8" s="9"/>
      <c r="G8" s="69" t="s">
        <v>25</v>
      </c>
      <c r="H8" s="70"/>
      <c r="I8" s="9"/>
      <c r="J8" s="33" t="str">
        <f>'Data for Tracker'!C7</f>
        <v>Exports</v>
      </c>
      <c r="K8" s="32">
        <f>'Data for Tracker'!AB7</f>
        <v>865838.70967741939</v>
      </c>
      <c r="L8" s="32">
        <f>'Data for Tracker'!AC7</f>
        <v>884275.86206896557</v>
      </c>
      <c r="M8" s="32">
        <f>'Data for Tracker'!AD7</f>
        <v>672999.99999999988</v>
      </c>
      <c r="N8" s="32">
        <f>'Data for Tracker'!AE7</f>
        <v>700500</v>
      </c>
      <c r="O8" s="32">
        <f>'Data for Tracker'!AF7</f>
        <v>893774.19354838715</v>
      </c>
      <c r="P8" s="32">
        <f>'Data for Tracker'!AG7</f>
        <v>742266.66666666674</v>
      </c>
      <c r="Q8" s="32">
        <f>'Data for Tracker'!AH7</f>
        <v>755096.77419354848</v>
      </c>
      <c r="R8" s="32">
        <f>'Data for Tracker'!AI7</f>
        <v>675677.41935483878</v>
      </c>
      <c r="S8" s="32">
        <f>'Data for Tracker'!AJ7</f>
        <v>595333.33333333337</v>
      </c>
      <c r="T8" s="32">
        <f>'Data for Tracker'!AK7</f>
        <v>861580.64516129042</v>
      </c>
      <c r="U8" s="32">
        <f>'Data for Tracker'!AL7</f>
        <v>849100</v>
      </c>
      <c r="V8" s="32">
        <f>'Data for Tracker'!AM7</f>
        <v>1053612.9032258063</v>
      </c>
      <c r="W8" s="32">
        <f>'Data for Tracker'!AN7</f>
        <v>1042677.4193548387</v>
      </c>
      <c r="X8" s="32">
        <f>'Data for Tracker'!AO7</f>
        <v>897295.56650246296</v>
      </c>
      <c r="Y8" s="32">
        <f>'Data for Tracker'!AP7</f>
        <v>1009806.4516129032</v>
      </c>
      <c r="Z8" s="32">
        <f>'Data for Tracker'!AQ7</f>
        <v>892999.99999999988</v>
      </c>
      <c r="AA8" s="32">
        <f>'Data for Tracker'!AR7</f>
        <v>855032.25806451612</v>
      </c>
      <c r="AB8" s="32">
        <f>'Data for Tracker'!AS7</f>
        <v>755866.66666666663</v>
      </c>
      <c r="AC8" s="32">
        <f>'Data for Tracker'!AT7</f>
        <v>794806.45161290315</v>
      </c>
      <c r="AD8" s="32">
        <f>'Data for Tracker'!AU7</f>
        <v>715645.16129032255</v>
      </c>
      <c r="AE8" s="32">
        <f>'Data for Tracker'!AV7</f>
        <v>923576.83233532938</v>
      </c>
      <c r="AF8" s="32">
        <f>'Data for Tracker'!AW7</f>
        <v>1043754.2516901681</v>
      </c>
      <c r="AG8" s="32">
        <f>'Data for Tracker'!AX7</f>
        <v>936543.49900199613</v>
      </c>
      <c r="AH8" s="32">
        <f>'Data for Tracker'!AY7</f>
        <v>1001657.4774966197</v>
      </c>
      <c r="AI8" s="32">
        <f>'Data for Tracker'!AZ7</f>
        <v>849463.92910952284</v>
      </c>
      <c r="AJ8" s="32">
        <f>'Data for Tracker'!BA7</f>
        <v>818505.40376390074</v>
      </c>
      <c r="AK8" s="32">
        <f>'Data for Tracker'!BB7</f>
        <v>889302.63878694235</v>
      </c>
      <c r="AL8" s="32">
        <f>'Data for Tracker'!BC7</f>
        <v>876076.83233532938</v>
      </c>
      <c r="AM8" s="32">
        <f>'Data for Tracker'!BD7</f>
        <v>1002851.0258837165</v>
      </c>
      <c r="AN8" s="32">
        <f>'Data for Tracker'!BE7</f>
        <v>876810.16566866275</v>
      </c>
      <c r="AO8" s="32">
        <f>'Data for Tracker'!BF7</f>
        <v>1074915.5420127488</v>
      </c>
      <c r="AP8" s="32">
        <f>'Data for Tracker'!BG7</f>
        <v>1032851.0258837163</v>
      </c>
      <c r="AQ8" s="32">
        <f>'Data for Tracker'!BH7</f>
        <v>823343.49900199613</v>
      </c>
      <c r="AR8" s="32">
        <f>'Data for Tracker'!BI7</f>
        <v>927883.28394823254</v>
      </c>
      <c r="AS8" s="32">
        <f>'Data for Tracker'!BJ7</f>
        <v>1038443.4990019959</v>
      </c>
      <c r="AT8" s="32">
        <f>'Data for Tracker'!BK7</f>
        <v>1163334.8968514586</v>
      </c>
      <c r="AU8" s="32">
        <f>'Data for Tracker'!BL7</f>
        <v>1029978.7008395933</v>
      </c>
      <c r="AV8" s="32">
        <f>'Data for Tracker'!BM7</f>
        <v>891832.38747553818</v>
      </c>
      <c r="AW8" s="32">
        <f>'Data for Tracker'!BN7</f>
        <v>918333.53954927076</v>
      </c>
      <c r="AX8" s="32">
        <f>'Data for Tracker'!BO7</f>
        <v>1166444.2922374429</v>
      </c>
      <c r="AY8" s="32">
        <f>'Data for Tracker'!BP7</f>
        <v>1085333.5395492711</v>
      </c>
      <c r="AZ8" s="32">
        <f>'Data for Tracker'!BQ7</f>
        <v>1157910.9589041097</v>
      </c>
      <c r="BA8" s="32">
        <f>'Data for Tracker'!BR7</f>
        <v>1188204.5072912064</v>
      </c>
      <c r="BB8" s="32">
        <f>'Data for Tracker'!BS7</f>
        <v>1035398.055678303</v>
      </c>
      <c r="BC8" s="32">
        <f>'Data for Tracker'!BT7</f>
        <v>1123910.9589041094</v>
      </c>
      <c r="BD8" s="32">
        <f>'Data for Tracker'!BU7</f>
        <v>1168494.8298718515</v>
      </c>
      <c r="BE8" s="32">
        <f>'Data for Tracker'!BV7</f>
        <v>1158910.9589041097</v>
      </c>
      <c r="BF8" s="32">
        <f>'Data for Tracker'!BW7</f>
        <v>1235107.733097658</v>
      </c>
      <c r="BG8" s="32">
        <f>'Data for Tracker'!BX7</f>
        <v>1263204.5072912066</v>
      </c>
      <c r="BH8" s="32">
        <f>'Data for Tracker'!BY7</f>
        <v>1190941.9933868684</v>
      </c>
      <c r="BI8" s="32">
        <f>'Data for Tracker'!BZ7</f>
        <v>1337139.9911621741</v>
      </c>
      <c r="BJ8" s="32">
        <f>'Data for Tracker'!CA7</f>
        <v>1213510.9589041097</v>
      </c>
      <c r="BK8" s="32">
        <f>'Data for Tracker'!CB7</f>
        <v>1053107.7330976578</v>
      </c>
      <c r="BL8" s="32">
        <f>'Data for Tracker'!CC7</f>
        <v>1250210.9589041099</v>
      </c>
      <c r="BM8" s="32">
        <f>'Data for Tracker'!CD7</f>
        <v>1218172.2492266905</v>
      </c>
      <c r="BN8" s="32">
        <f>'Data for Tracker'!CE7</f>
        <v>1138946.4427750774</v>
      </c>
      <c r="BO8" s="32">
        <f>'Data for Tracker'!CF7</f>
        <v>1209610.9589041097</v>
      </c>
      <c r="BP8" s="32">
        <f>'Data for Tracker'!CG7</f>
        <v>1375301.2814847548</v>
      </c>
      <c r="BQ8" s="32">
        <f>'Data for Tracker'!CH7</f>
        <v>1330533.3333333335</v>
      </c>
      <c r="BR8" s="32">
        <f>'Data for Tracker'!CI7</f>
        <v>1591258.064516129</v>
      </c>
      <c r="BS8" s="32">
        <f>'Data for Tracker'!CJ7</f>
        <v>1468741.935483871</v>
      </c>
      <c r="BT8" s="32">
        <f>'Data for Tracker'!CK7</f>
        <v>1206214.2857142857</v>
      </c>
      <c r="BU8" s="32">
        <f>'Data for Tracker'!CL7</f>
        <v>1180193.5483870967</v>
      </c>
      <c r="BV8" s="32">
        <f>'Data for Tracker'!CM7</f>
        <v>1403099.9999999998</v>
      </c>
      <c r="BW8" s="32">
        <f>'Data for Tracker'!CN7</f>
        <v>1483794.1802449308</v>
      </c>
      <c r="BX8" s="32">
        <f>'Data for Tracker'!CO7</f>
        <v>1357930.6713585833</v>
      </c>
      <c r="BY8" s="32">
        <f>'Data for Tracker'!CP7</f>
        <v>1346766.6264181973</v>
      </c>
      <c r="BZ8" s="32">
        <f>'Data for Tracker'!CQ7</f>
        <v>1302718.9006445091</v>
      </c>
      <c r="CA8" s="32">
        <f>'Data for Tracker'!CR7</f>
        <v>1288878.6755885698</v>
      </c>
      <c r="CB8" s="32">
        <f>'Data for Tracker'!CS7</f>
        <v>1288998.9271445964</v>
      </c>
      <c r="CC8" s="32">
        <f>'Data for Tracker'!CT7</f>
        <v>1286091.747534595</v>
      </c>
      <c r="CD8" s="32">
        <f>'Data for Tracker'!CU7</f>
        <v>1335861.6294835866</v>
      </c>
      <c r="CE8" s="32">
        <f>'Data for Tracker'!CV7</f>
        <v>1230352.9864163268</v>
      </c>
      <c r="CF8" s="32">
        <f>'Data for Tracker'!CW7</f>
        <v>1165486.4028880759</v>
      </c>
      <c r="CG8" s="32">
        <f>'Data for Tracker'!CX7</f>
        <v>1173302.0839740161</v>
      </c>
      <c r="CH8" s="32">
        <f>'Data for Tracker'!CY7</f>
        <v>1174238.3567154829</v>
      </c>
      <c r="CI8" s="32">
        <f>'Data for Tracker'!CZ7</f>
        <v>1349406.588677892</v>
      </c>
    </row>
    <row r="9" spans="1:87" ht="14.4" thickBot="1" x14ac:dyDescent="0.3">
      <c r="A9" s="9"/>
      <c r="B9" s="23" t="s">
        <v>24</v>
      </c>
      <c r="C9" s="9"/>
      <c r="D9" s="9"/>
      <c r="E9" s="9"/>
      <c r="F9" s="9"/>
      <c r="G9" s="9"/>
      <c r="H9" s="9"/>
      <c r="I9" s="9"/>
      <c r="J9" s="33" t="str">
        <f>'Data for Tracker'!C8</f>
        <v xml:space="preserve">Net Stock Change </v>
      </c>
      <c r="K9" s="32">
        <f>'Data for Tracker'!AB8</f>
        <v>-433807.11591024883</v>
      </c>
      <c r="L9" s="32">
        <f>'Data for Tracker'!AC8</f>
        <v>-344954.67014187772</v>
      </c>
      <c r="M9" s="32">
        <f>'Data for Tracker'!AD8</f>
        <v>86050.250476727262</v>
      </c>
      <c r="N9" s="32">
        <f>'Data for Tracker'!AE8</f>
        <v>198952.21113418287</v>
      </c>
      <c r="O9" s="32">
        <f>'Data for Tracker'!AF8</f>
        <v>93436.076168040046</v>
      </c>
      <c r="P9" s="32">
        <f>'Data for Tracker'!AG8</f>
        <v>202097.17917137663</v>
      </c>
      <c r="Q9" s="32">
        <f>'Data for Tracker'!AH8</f>
        <v>128000.65299593087</v>
      </c>
      <c r="R9" s="32">
        <f>'Data for Tracker'!AI8</f>
        <v>71346.678991313092</v>
      </c>
      <c r="S9" s="32">
        <f>'Data for Tracker'!AJ8</f>
        <v>140225.54326780851</v>
      </c>
      <c r="T9" s="32">
        <f>'Data for Tracker'!AK8</f>
        <v>-215469.31030070293</v>
      </c>
      <c r="U9" s="32">
        <f>'Data for Tracker'!AL8</f>
        <v>-187649.83138033131</v>
      </c>
      <c r="V9" s="32">
        <f>'Data for Tracker'!AM8</f>
        <v>-581602.20640680881</v>
      </c>
      <c r="W9" s="32">
        <f>'Data for Tracker'!AN8</f>
        <v>-573193.79913099494</v>
      </c>
      <c r="X9" s="32">
        <f>'Data for Tracker'!AO8</f>
        <v>-373222.10420575005</v>
      </c>
      <c r="Y9" s="32">
        <f>'Data for Tracker'!AP8</f>
        <v>-334968.79328839015</v>
      </c>
      <c r="Z9" s="32">
        <f>'Data for Tracker'!AQ8</f>
        <v>-95813.26054614142</v>
      </c>
      <c r="AA9" s="32">
        <f>'Data for Tracker'!AR8</f>
        <v>77208.866543593467</v>
      </c>
      <c r="AB9" s="32">
        <f>'Data for Tracker'!AS8</f>
        <v>187163.17535696924</v>
      </c>
      <c r="AC9" s="32">
        <f>'Data for Tracker'!AT8</f>
        <v>150049.56759071606</v>
      </c>
      <c r="AD9" s="32">
        <f>'Data for Tracker'!AU8</f>
        <v>183306.71652915713</v>
      </c>
      <c r="AE9" s="32">
        <f>'Data for Tracker'!AV8</f>
        <v>-58747.056362755131</v>
      </c>
      <c r="AF9" s="32">
        <f>'Data for Tracker'!AW8</f>
        <v>-181259.86935333558</v>
      </c>
      <c r="AG9" s="32">
        <f>'Data for Tracker'!AX8</f>
        <v>-144973.1618836394</v>
      </c>
      <c r="AH9" s="32">
        <f>'Data for Tracker'!AY8</f>
        <v>-276523.82961104182</v>
      </c>
      <c r="AI9" s="32">
        <f>'Data for Tracker'!AZ8</f>
        <v>-246022.3196513924</v>
      </c>
      <c r="AJ9" s="32">
        <f>'Data for Tracker'!BA8</f>
        <v>-63768.988162405556</v>
      </c>
      <c r="AK9" s="32">
        <f>'Data for Tracker'!BB8</f>
        <v>624.42256684496533</v>
      </c>
      <c r="AL9" s="32">
        <f>'Data for Tracker'!BC8</f>
        <v>98079.832639848348</v>
      </c>
      <c r="AM9" s="32">
        <f>'Data for Tracker'!BD8</f>
        <v>140529.38643451175</v>
      </c>
      <c r="AN9" s="32">
        <f>'Data for Tracker'!BE8</f>
        <v>211362.55227663822</v>
      </c>
      <c r="AO9" s="32">
        <f>'Data for Tracker'!BF8</f>
        <v>92753.003661855124</v>
      </c>
      <c r="AP9" s="32">
        <f>'Data for Tracker'!BG8</f>
        <v>133843.14238233794</v>
      </c>
      <c r="AQ9" s="32">
        <f>'Data for Tracker'!BH8</f>
        <v>327040.31007138547</v>
      </c>
      <c r="AR9" s="32">
        <f>'Data for Tracker'!BI8</f>
        <v>90221.546932041179</v>
      </c>
      <c r="AS9" s="32">
        <f>'Data for Tracker'!BJ8</f>
        <v>-13701.305872122408</v>
      </c>
      <c r="AT9" s="32">
        <f>'Data for Tracker'!BK8</f>
        <v>-191915.32738399494</v>
      </c>
      <c r="AU9" s="32">
        <f>'Data for Tracker'!BL8</f>
        <v>-159214.63798473193</v>
      </c>
      <c r="AV9" s="32">
        <f>'Data for Tracker'!BM8</f>
        <v>-56891.145913556567</v>
      </c>
      <c r="AW9" s="32">
        <f>'Data for Tracker'!BN8</f>
        <v>102679.04672185436</v>
      </c>
      <c r="AX9" s="32">
        <f>'Data for Tracker'!BO8</f>
        <v>83258.594420234207</v>
      </c>
      <c r="AY9" s="32">
        <f>'Data for Tracker'!BP8</f>
        <v>192367.43971013557</v>
      </c>
      <c r="AZ9" s="32">
        <f>'Data for Tracker'!BQ8</f>
        <v>156312.92088681669</v>
      </c>
      <c r="BA9" s="32">
        <f>'Data for Tracker'!BR8</f>
        <v>133095.43872818514</v>
      </c>
      <c r="BB9" s="32">
        <f>'Data for Tracker'!BS8</f>
        <v>241835.10754989495</v>
      </c>
      <c r="BC9" s="32">
        <f>'Data for Tracker'!BT8</f>
        <v>217307.81348099816</v>
      </c>
      <c r="BD9" s="32">
        <f>'Data for Tracker'!BU8</f>
        <v>55913.838889596518</v>
      </c>
      <c r="BE9" s="32">
        <f>'Data for Tracker'!BV8</f>
        <v>-147668.3558108029</v>
      </c>
      <c r="BF9" s="32">
        <f>'Data for Tracker'!BW8</f>
        <v>-198508.84467033856</v>
      </c>
      <c r="BG9" s="32">
        <f>'Data for Tracker'!BX8</f>
        <v>32087.634517399129</v>
      </c>
      <c r="BH9" s="32">
        <f>'Data for Tracker'!BY8</f>
        <v>-533448.85703418625</v>
      </c>
      <c r="BI9" s="32">
        <f>'Data for Tracker'!BZ8</f>
        <v>-189964.43629721575</v>
      </c>
      <c r="BJ9" s="32">
        <f>'Data for Tracker'!CA8</f>
        <v>-205757.77225780732</v>
      </c>
      <c r="BK9" s="32">
        <f>'Data for Tracker'!CB8</f>
        <v>81619.510567486519</v>
      </c>
      <c r="BL9" s="32">
        <f>'Data for Tracker'!CC8</f>
        <v>39521.413245775271</v>
      </c>
      <c r="BM9" s="32">
        <f>'Data for Tracker'!CD8</f>
        <v>211592.45122666541</v>
      </c>
      <c r="BN9" s="32">
        <f>'Data for Tracker'!CE8</f>
        <v>247202.30232083634</v>
      </c>
      <c r="BO9" s="32">
        <f>'Data for Tracker'!CF8</f>
        <v>5832.6497352386359</v>
      </c>
      <c r="BP9" s="32">
        <f>'Data for Tracker'!CG8</f>
        <v>-160706.40331748454</v>
      </c>
      <c r="BQ9" s="32">
        <f>'Data for Tracker'!CH8</f>
        <v>-92092.351492768619</v>
      </c>
      <c r="BR9" s="32">
        <f>'Data for Tracker'!CI8</f>
        <v>-1062249.3786356854</v>
      </c>
      <c r="BS9" s="32">
        <f>'Data for Tracker'!CJ8</f>
        <v>-651319.76181977871</v>
      </c>
      <c r="BT9" s="32">
        <f>'Data for Tracker'!CK8</f>
        <v>-1020668.1753782481</v>
      </c>
      <c r="BU9" s="32">
        <f>'Data for Tracker'!CL8</f>
        <v>-17183.773133734241</v>
      </c>
      <c r="BV9" s="32">
        <f>'Data for Tracker'!CM8</f>
        <v>3175.868154295953</v>
      </c>
      <c r="BW9" s="32">
        <f>'Data for Tracker'!CN8</f>
        <v>159598.47240494424</v>
      </c>
      <c r="BX9" s="32">
        <f>'Data for Tracker'!CO8</f>
        <v>394966.44879134721</v>
      </c>
      <c r="BY9" s="32">
        <f>'Data for Tracker'!CP8</f>
        <v>209088.51700625592</v>
      </c>
      <c r="BZ9" s="32">
        <f>'Data for Tracker'!CQ8</f>
        <v>126892.4735977836</v>
      </c>
      <c r="CA9" s="32">
        <f>'Data for Tracker'!CR8</f>
        <v>92278.591730345739</v>
      </c>
      <c r="CB9" s="32">
        <f>'Data for Tracker'!CS8</f>
        <v>-16496.968941430328</v>
      </c>
      <c r="CC9" s="32">
        <f>'Data for Tracker'!CT8</f>
        <v>-23446.060309879715</v>
      </c>
      <c r="CD9" s="32">
        <f>'Data for Tracker'!CU8</f>
        <v>-177759.061623774</v>
      </c>
      <c r="CE9" s="32">
        <f>'Data for Tracker'!CV8</f>
        <v>-198356.72974559327</v>
      </c>
      <c r="CF9" s="32">
        <f>'Data for Tracker'!CW8</f>
        <v>-125028.47738250264</v>
      </c>
      <c r="CG9" s="32">
        <f>'Data for Tracker'!CX8</f>
        <v>99546.226958887884</v>
      </c>
      <c r="CH9" s="32">
        <f>'Data for Tracker'!CY8</f>
        <v>278841.03388591879</v>
      </c>
      <c r="CI9" s="32">
        <f>'Data for Tracker'!CZ8</f>
        <v>270024.53372829501</v>
      </c>
    </row>
    <row r="10" spans="1:87" ht="14.4" thickBot="1" x14ac:dyDescent="0.3">
      <c r="A10" s="9"/>
      <c r="B10" s="69" t="s">
        <v>40</v>
      </c>
      <c r="C10" s="71"/>
      <c r="D10" s="71"/>
      <c r="E10" s="70"/>
      <c r="F10" s="9"/>
      <c r="G10" s="23" t="s">
        <v>23</v>
      </c>
      <c r="H10" s="9"/>
      <c r="I10" s="9"/>
      <c r="J10" s="14"/>
      <c r="K10" s="13"/>
      <c r="L10" s="13"/>
      <c r="M10" s="13"/>
      <c r="N10" s="13"/>
      <c r="O10" s="13"/>
      <c r="P10" s="13"/>
      <c r="Q10" s="13"/>
      <c r="R10" s="13"/>
      <c r="S10" s="13"/>
      <c r="T10" s="13"/>
      <c r="U10" s="13"/>
      <c r="V10" s="13"/>
      <c r="W10" s="13"/>
      <c r="X10" s="13"/>
      <c r="Y10" s="13"/>
      <c r="Z10" s="13"/>
      <c r="AA10" s="13"/>
      <c r="AB10" s="13"/>
      <c r="AC10" s="13"/>
      <c r="AD10" s="13"/>
    </row>
    <row r="11" spans="1:87" ht="15" customHeight="1" thickBot="1" x14ac:dyDescent="0.3">
      <c r="A11" s="9"/>
      <c r="B11" s="9"/>
      <c r="C11" s="9"/>
      <c r="D11" s="9"/>
      <c r="E11" s="9"/>
      <c r="F11" s="9"/>
      <c r="G11" s="31" t="s">
        <v>48</v>
      </c>
      <c r="H11" s="9"/>
      <c r="I11" s="9"/>
      <c r="J11" s="14" t="s">
        <v>45</v>
      </c>
      <c r="L11" s="13"/>
      <c r="M11" s="13"/>
      <c r="N11" s="13"/>
      <c r="O11" s="13"/>
      <c r="P11" s="13"/>
      <c r="Q11" s="13"/>
      <c r="R11" s="13"/>
      <c r="S11" s="14"/>
      <c r="T11" s="13"/>
      <c r="U11" s="13"/>
      <c r="V11" s="13"/>
      <c r="W11" s="13"/>
      <c r="X11" s="13"/>
      <c r="Y11" s="13"/>
      <c r="Z11" s="13"/>
      <c r="AA11" s="13"/>
      <c r="AB11" s="14"/>
      <c r="AC11" s="13"/>
      <c r="AD11" s="13"/>
    </row>
    <row r="12" spans="1:87" x14ac:dyDescent="0.25">
      <c r="A12" s="9"/>
      <c r="B12" s="9"/>
      <c r="C12" s="9"/>
      <c r="D12" s="9"/>
      <c r="E12" s="9"/>
      <c r="F12" s="9"/>
      <c r="G12" s="9"/>
      <c r="H12" s="9"/>
      <c r="I12" s="9"/>
      <c r="J12" s="14" t="str">
        <f>J5</f>
        <v xml:space="preserve">Total Supply </v>
      </c>
      <c r="K12" s="65">
        <f>K5*30.4*42/1000000000</f>
        <v>2.3674755096774192</v>
      </c>
      <c r="L12" s="65">
        <f t="shared" ref="L12:BR16" si="0">L5*30.4*42/1000000000</f>
        <v>2.4393043862068962</v>
      </c>
      <c r="M12" s="65">
        <f t="shared" si="0"/>
        <v>2.4134403096774193</v>
      </c>
      <c r="N12" s="65">
        <f t="shared" si="0"/>
        <v>2.3922124800000004</v>
      </c>
      <c r="O12" s="65">
        <f t="shared" si="0"/>
        <v>2.4036377806451616</v>
      </c>
      <c r="P12" s="65">
        <f t="shared" si="0"/>
        <v>2.3602924800000005</v>
      </c>
      <c r="Q12" s="65">
        <f t="shared" si="0"/>
        <v>2.3785548387096771</v>
      </c>
      <c r="R12" s="65">
        <f t="shared" si="0"/>
        <v>2.3881102451612901</v>
      </c>
      <c r="S12" s="65">
        <f t="shared" si="0"/>
        <v>2.3808576018035166</v>
      </c>
      <c r="T12" s="65">
        <f t="shared" si="0"/>
        <v>2.3728041514809357</v>
      </c>
      <c r="U12" s="65">
        <f t="shared" si="0"/>
        <v>2.4664895986035167</v>
      </c>
      <c r="V12" s="65">
        <f t="shared" si="0"/>
        <v>2.4166297760486781</v>
      </c>
      <c r="W12" s="65">
        <f t="shared" si="0"/>
        <v>2.4778350786551293</v>
      </c>
      <c r="X12" s="65">
        <f t="shared" si="0"/>
        <v>2.4307870106482761</v>
      </c>
      <c r="Y12" s="65">
        <f t="shared" si="0"/>
        <v>2.4837273870938392</v>
      </c>
      <c r="Z12" s="65">
        <f t="shared" si="0"/>
        <v>2.4436412626035167</v>
      </c>
      <c r="AA12" s="65">
        <f t="shared" si="0"/>
        <v>2.5016463277906129</v>
      </c>
      <c r="AB12" s="65">
        <f t="shared" si="0"/>
        <v>2.4920582399999995</v>
      </c>
      <c r="AC12" s="65">
        <f t="shared" si="0"/>
        <v>2.4965558709677413</v>
      </c>
      <c r="AD12" s="65">
        <f t="shared" si="0"/>
        <v>2.4686966236285377</v>
      </c>
      <c r="AE12" s="65">
        <f t="shared" si="0"/>
        <v>2.4118908937920782</v>
      </c>
      <c r="AF12" s="65">
        <f t="shared" si="0"/>
        <v>2.6104789362370173</v>
      </c>
      <c r="AG12" s="65">
        <f t="shared" si="0"/>
        <v>2.632429234895179</v>
      </c>
      <c r="AH12" s="65">
        <f t="shared" si="0"/>
        <v>2.6589113937196327</v>
      </c>
      <c r="AI12" s="65">
        <f t="shared" si="0"/>
        <v>2.7274831544472002</v>
      </c>
      <c r="AJ12" s="65">
        <f t="shared" si="0"/>
        <v>2.71896934455307</v>
      </c>
      <c r="AK12" s="65">
        <f t="shared" si="0"/>
        <v>2.6902711102047774</v>
      </c>
      <c r="AL12" s="65">
        <f t="shared" si="0"/>
        <v>2.6853441042827146</v>
      </c>
      <c r="AM12" s="65">
        <f t="shared" si="0"/>
        <v>2.6801547318718173</v>
      </c>
      <c r="AN12" s="65">
        <f t="shared" si="0"/>
        <v>2.7051293722292682</v>
      </c>
      <c r="AO12" s="65">
        <f t="shared" si="0"/>
        <v>2.7555769351773849</v>
      </c>
      <c r="AP12" s="65">
        <f t="shared" si="0"/>
        <v>2.8202377505895222</v>
      </c>
      <c r="AQ12" s="65">
        <f t="shared" si="0"/>
        <v>2.845846677196763</v>
      </c>
      <c r="AR12" s="65">
        <f t="shared" si="0"/>
        <v>2.8679119029007589</v>
      </c>
      <c r="AS12" s="65">
        <f t="shared" si="0"/>
        <v>2.9618123373287872</v>
      </c>
      <c r="AT12" s="65">
        <f t="shared" si="0"/>
        <v>2.9930979220192904</v>
      </c>
      <c r="AU12" s="65">
        <f t="shared" si="0"/>
        <v>2.9664936253700782</v>
      </c>
      <c r="AV12" s="65">
        <f t="shared" si="0"/>
        <v>2.8883624632859783</v>
      </c>
      <c r="AW12" s="65">
        <f t="shared" si="0"/>
        <v>2.8303594716123017</v>
      </c>
      <c r="AX12" s="65">
        <f t="shared" si="0"/>
        <v>2.8502014363077075</v>
      </c>
      <c r="AY12" s="65">
        <f t="shared" si="0"/>
        <v>2.8371581029700415</v>
      </c>
      <c r="AZ12" s="65">
        <f t="shared" si="0"/>
        <v>2.8657093455897291</v>
      </c>
      <c r="BA12" s="65">
        <f t="shared" si="0"/>
        <v>2.8810112131233643</v>
      </c>
      <c r="BB12" s="65">
        <f t="shared" si="0"/>
        <v>2.9134937415505413</v>
      </c>
      <c r="BC12" s="65">
        <f t="shared" si="0"/>
        <v>3.0058338450546263</v>
      </c>
      <c r="BD12" s="65">
        <f t="shared" si="0"/>
        <v>3.0135626755406526</v>
      </c>
      <c r="BE12" s="65">
        <f t="shared" si="0"/>
        <v>2.8105383537110926</v>
      </c>
      <c r="BF12" s="65">
        <f t="shared" si="0"/>
        <v>2.9685742344271868</v>
      </c>
      <c r="BG12" s="65">
        <f t="shared" si="0"/>
        <v>3.3312604485930826</v>
      </c>
      <c r="BH12" s="65">
        <f t="shared" si="0"/>
        <v>2.4570993654088853</v>
      </c>
      <c r="BI12" s="65">
        <f t="shared" si="0"/>
        <v>2.8636525385812246</v>
      </c>
      <c r="BJ12" s="65">
        <f t="shared" si="0"/>
        <v>2.5200639238186477</v>
      </c>
      <c r="BK12" s="65">
        <f t="shared" si="0"/>
        <v>2.6175876406930341</v>
      </c>
      <c r="BL12" s="65">
        <f t="shared" si="0"/>
        <v>2.8003778850519705</v>
      </c>
      <c r="BM12" s="65">
        <f t="shared" si="0"/>
        <v>3.0039936138131682</v>
      </c>
      <c r="BN12" s="65">
        <f t="shared" si="0"/>
        <v>3.0065654676195601</v>
      </c>
      <c r="BO12" s="65">
        <f t="shared" si="0"/>
        <v>2.8240844396444675</v>
      </c>
      <c r="BP12" s="65">
        <f t="shared" si="0"/>
        <v>2.9738626987991581</v>
      </c>
      <c r="BQ12" s="65">
        <f t="shared" si="0"/>
        <v>3.1882297231561383</v>
      </c>
      <c r="BR12" s="65">
        <f t="shared" si="0"/>
        <v>2.6479523794252557</v>
      </c>
      <c r="BS12" s="65">
        <f t="shared" ref="BS12:BY15" si="1">BS5*30.4*42/1000000000</f>
        <v>3.0784269022302588</v>
      </c>
      <c r="BT12" s="65">
        <f t="shared" si="1"/>
        <v>2.1369062690827154</v>
      </c>
      <c r="BU12" s="65">
        <f t="shared" si="1"/>
        <v>3.0964611844507579</v>
      </c>
      <c r="BV12" s="65">
        <f t="shared" si="1"/>
        <v>3.3381971378625619</v>
      </c>
      <c r="BW12" s="65">
        <f t="shared" si="1"/>
        <v>3.6372180982391109</v>
      </c>
      <c r="BX12" s="65">
        <f t="shared" si="1"/>
        <v>3.497625305146582</v>
      </c>
      <c r="BY12" s="65">
        <f t="shared" si="1"/>
        <v>3.2324606510239025</v>
      </c>
      <c r="BZ12" s="65">
        <f t="shared" ref="BZ12:CA12" si="2">BZ5*30.4*42/1000000000</f>
        <v>3.2008296727952228</v>
      </c>
      <c r="CA12" s="65">
        <f t="shared" si="2"/>
        <v>3.1860984970733042</v>
      </c>
      <c r="CB12" s="65">
        <f t="shared" ref="CB12:CD12" si="3">CB5*30.4*42/1000000000</f>
        <v>3.2600013977120028</v>
      </c>
      <c r="CC12" s="65">
        <f t="shared" si="3"/>
        <v>3.3256754946950338</v>
      </c>
      <c r="CD12" s="65">
        <f t="shared" si="3"/>
        <v>3.4356065068035746</v>
      </c>
      <c r="CE12" s="65">
        <f t="shared" ref="CE12:CF12" si="4">CE5*30.4*42/1000000000</f>
        <v>3.4227409353145029</v>
      </c>
      <c r="CF12" s="65">
        <f t="shared" si="4"/>
        <v>3.3234283699158746</v>
      </c>
      <c r="CG12" s="65">
        <f t="shared" ref="CG12:CH12" si="5">CG5*30.4*42/1000000000</f>
        <v>3.3481045745544984</v>
      </c>
      <c r="CH12" s="65">
        <f t="shared" si="5"/>
        <v>3.3068686668195637</v>
      </c>
      <c r="CI12" s="65">
        <f t="shared" ref="CI12" si="6">CI5*30.4*42/1000000000</f>
        <v>3.3248852330447498</v>
      </c>
    </row>
    <row r="13" spans="1:87" ht="14.4" thickBot="1" x14ac:dyDescent="0.3">
      <c r="A13" s="9"/>
      <c r="B13" s="9"/>
      <c r="C13" s="9"/>
      <c r="D13" s="9"/>
      <c r="E13" s="9"/>
      <c r="F13" s="9"/>
      <c r="G13" s="23" t="s">
        <v>22</v>
      </c>
      <c r="H13" s="9"/>
      <c r="I13" s="9"/>
      <c r="J13" s="14" t="str">
        <f>J6</f>
        <v xml:space="preserve">Domestic Demand (Non-Petchem) </v>
      </c>
      <c r="K13" s="65">
        <f>K6*30.4*42/1000000000</f>
        <v>1.0583985089066399</v>
      </c>
      <c r="L13" s="65">
        <f t="shared" si="0"/>
        <v>0.99058553381348136</v>
      </c>
      <c r="M13" s="65">
        <f t="shared" si="0"/>
        <v>0.7459749649159555</v>
      </c>
      <c r="N13" s="65">
        <f t="shared" si="0"/>
        <v>0.56473886424231212</v>
      </c>
      <c r="O13" s="65">
        <f t="shared" si="0"/>
        <v>0.50023405531616305</v>
      </c>
      <c r="P13" s="65">
        <f t="shared" si="0"/>
        <v>0.49313141176500774</v>
      </c>
      <c r="Q13" s="65">
        <f t="shared" si="0"/>
        <v>0.50448383925839602</v>
      </c>
      <c r="R13" s="65">
        <f t="shared" si="0"/>
        <v>0.56072718734573324</v>
      </c>
      <c r="S13" s="65">
        <f t="shared" si="0"/>
        <v>0.61451026439330114</v>
      </c>
      <c r="T13" s="65">
        <f t="shared" si="0"/>
        <v>0.76172471810486031</v>
      </c>
      <c r="U13" s="65">
        <f t="shared" si="0"/>
        <v>0.84834553268522139</v>
      </c>
      <c r="V13" s="65">
        <f t="shared" si="0"/>
        <v>0.99468893962025084</v>
      </c>
      <c r="W13" s="65">
        <f t="shared" si="0"/>
        <v>1.0595871587289931</v>
      </c>
      <c r="X13" s="65">
        <f t="shared" si="0"/>
        <v>0.98654739304977135</v>
      </c>
      <c r="Y13" s="65">
        <f t="shared" si="0"/>
        <v>0.75212362426020207</v>
      </c>
      <c r="Z13" s="65">
        <f t="shared" si="0"/>
        <v>0.58655875969483839</v>
      </c>
      <c r="AA13" s="65">
        <f t="shared" si="0"/>
        <v>0.50396271415329685</v>
      </c>
      <c r="AB13" s="65">
        <f t="shared" si="0"/>
        <v>0.48853464368097232</v>
      </c>
      <c r="AC13" s="65">
        <f t="shared" si="0"/>
        <v>0.48570354407492755</v>
      </c>
      <c r="AD13" s="65">
        <f t="shared" si="0"/>
        <v>0.54039565900823572</v>
      </c>
      <c r="AE13" s="65">
        <f t="shared" si="0"/>
        <v>0.60254420628157901</v>
      </c>
      <c r="AF13" s="65">
        <f t="shared" si="0"/>
        <v>0.78931646909212794</v>
      </c>
      <c r="AG13" s="65">
        <f t="shared" si="0"/>
        <v>0.8709735671906732</v>
      </c>
      <c r="AH13" s="65">
        <f t="shared" si="0"/>
        <v>0.9753632940861634</v>
      </c>
      <c r="AI13" s="65">
        <f t="shared" si="0"/>
        <v>1.1978769751369014</v>
      </c>
      <c r="AJ13" s="65">
        <f t="shared" si="0"/>
        <v>0.98622527114821767</v>
      </c>
      <c r="AK13" s="65">
        <f t="shared" si="0"/>
        <v>0.77156054511927274</v>
      </c>
      <c r="AL13" s="65">
        <f t="shared" si="0"/>
        <v>0.67709153720096182</v>
      </c>
      <c r="AM13" s="65">
        <f t="shared" si="0"/>
        <v>0.51206500427684276</v>
      </c>
      <c r="AN13" s="65">
        <f t="shared" si="0"/>
        <v>0.57308864982292684</v>
      </c>
      <c r="AO13" s="65">
        <f t="shared" si="0"/>
        <v>0.50563890711987824</v>
      </c>
      <c r="AP13" s="65">
        <f t="shared" si="0"/>
        <v>0.57387252711813697</v>
      </c>
      <c r="AQ13" s="65">
        <f t="shared" si="0"/>
        <v>0.62915224856472352</v>
      </c>
      <c r="AR13" s="65">
        <f t="shared" si="0"/>
        <v>0.82775779880839029</v>
      </c>
      <c r="AS13" s="65">
        <f t="shared" si="0"/>
        <v>0.91318364911613015</v>
      </c>
      <c r="AT13" s="65">
        <f t="shared" si="0"/>
        <v>1.0125515596987977</v>
      </c>
      <c r="AU13" s="65">
        <f t="shared" si="0"/>
        <v>1.1274706748029029</v>
      </c>
      <c r="AV13" s="65">
        <f t="shared" si="0"/>
        <v>1.0950780909455522</v>
      </c>
      <c r="AW13" s="65">
        <f t="shared" si="0"/>
        <v>0.79949920634724148</v>
      </c>
      <c r="AX13" s="65">
        <f t="shared" si="0"/>
        <v>0.52734939550909754</v>
      </c>
      <c r="AY13" s="65">
        <f t="shared" si="0"/>
        <v>0.47855809753754319</v>
      </c>
      <c r="AZ13" s="65">
        <f t="shared" si="0"/>
        <v>0.46047690075858699</v>
      </c>
      <c r="BA13" s="65">
        <f t="shared" si="0"/>
        <v>0.46674404693171734</v>
      </c>
      <c r="BB13" s="65">
        <f t="shared" si="0"/>
        <v>0.55549104362669</v>
      </c>
      <c r="BC13" s="65">
        <f t="shared" si="0"/>
        <v>0.56613432135923314</v>
      </c>
      <c r="BD13" s="65">
        <f t="shared" si="0"/>
        <v>0.72300629215194823</v>
      </c>
      <c r="BE13" s="65">
        <f t="shared" si="0"/>
        <v>0.7921524029674708</v>
      </c>
      <c r="BF13" s="65">
        <f t="shared" si="0"/>
        <v>0.9178133785690975</v>
      </c>
      <c r="BG13" s="65">
        <f t="shared" si="0"/>
        <v>0.95201702709738467</v>
      </c>
      <c r="BH13" s="65">
        <f t="shared" si="0"/>
        <v>0.89219771407931081</v>
      </c>
      <c r="BI13" s="65">
        <f t="shared" si="0"/>
        <v>0.67352437529517573</v>
      </c>
      <c r="BJ13" s="65">
        <f t="shared" si="0"/>
        <v>0.50795024027417901</v>
      </c>
      <c r="BK13" s="65">
        <f t="shared" si="0"/>
        <v>0.44335348114690754</v>
      </c>
      <c r="BL13" s="65">
        <f t="shared" si="0"/>
        <v>0.42823317745652728</v>
      </c>
      <c r="BM13" s="65">
        <f t="shared" si="0"/>
        <v>0.453055629439853</v>
      </c>
      <c r="BN13" s="65">
        <f t="shared" si="0"/>
        <v>0.51131633504662721</v>
      </c>
      <c r="BO13" s="65">
        <f t="shared" si="0"/>
        <v>0.54679162529927772</v>
      </c>
      <c r="BP13" s="65">
        <f t="shared" si="0"/>
        <v>0.69765354352071796</v>
      </c>
      <c r="BQ13" s="65">
        <f t="shared" si="0"/>
        <v>0.79987470488830381</v>
      </c>
      <c r="BR13" s="65">
        <f t="shared" si="0"/>
        <v>1.1473581403403363</v>
      </c>
      <c r="BS13" s="65">
        <f t="shared" si="1"/>
        <v>1.1968707025400782</v>
      </c>
      <c r="BT13" s="65">
        <f t="shared" si="1"/>
        <v>1.3005289779608511</v>
      </c>
      <c r="BU13" s="65">
        <f t="shared" si="1"/>
        <v>0.96858263841260739</v>
      </c>
      <c r="BV13" s="65">
        <f t="shared" si="1"/>
        <v>0.76613472621106282</v>
      </c>
      <c r="BW13" s="65">
        <f t="shared" si="1"/>
        <v>0.74181432939034964</v>
      </c>
      <c r="BX13" s="65">
        <f t="shared" si="1"/>
        <v>0.44119611955710503</v>
      </c>
      <c r="BY13" s="65">
        <f t="shared" si="1"/>
        <v>0.41541498657198567</v>
      </c>
      <c r="BZ13" s="65">
        <f t="shared" ref="BZ13:CA13" si="7">BZ6*30.4*42/1000000000</f>
        <v>0.5437241889032719</v>
      </c>
      <c r="CA13" s="65">
        <f t="shared" si="7"/>
        <v>0.60122334515458742</v>
      </c>
      <c r="CB13" s="65">
        <f t="shared" ref="CB13:CD13" si="8">CB6*30.4*42/1000000000</f>
        <v>0.81814883294688978</v>
      </c>
      <c r="CC13" s="65">
        <f t="shared" si="8"/>
        <v>0.89829840122909388</v>
      </c>
      <c r="CD13" s="65">
        <f t="shared" si="8"/>
        <v>1.1373175137551286</v>
      </c>
      <c r="CE13" s="65">
        <f t="shared" ref="CE13:CF13" si="9">CE6*30.4*42/1000000000</f>
        <v>1.2725111323686404</v>
      </c>
      <c r="CF13" s="65">
        <f t="shared" si="9"/>
        <v>1.17959883476048</v>
      </c>
      <c r="CG13" s="65">
        <f t="shared" ref="CG13:CH13" si="10">CG6*30.4*42/1000000000</f>
        <v>0.93498604972075428</v>
      </c>
      <c r="CH13" s="65">
        <f t="shared" si="10"/>
        <v>0.67320417328807891</v>
      </c>
      <c r="CI13" s="65">
        <f t="shared" ref="CI13" si="11">CI6*30.4*42/1000000000</f>
        <v>0.47686197899908911</v>
      </c>
    </row>
    <row r="14" spans="1:87" ht="14.4" thickBot="1" x14ac:dyDescent="0.3">
      <c r="A14" s="9"/>
      <c r="B14" s="9"/>
      <c r="C14" s="9"/>
      <c r="D14" s="9"/>
      <c r="E14" s="9"/>
      <c r="F14" s="9"/>
      <c r="G14" s="69"/>
      <c r="H14" s="70"/>
      <c r="I14" s="9"/>
      <c r="J14" s="14" t="str">
        <f>J7</f>
        <v>Chemical Demand</v>
      </c>
      <c r="K14" s="65">
        <f>K7*30.4*42/1000000000</f>
        <v>0.7574590618488557</v>
      </c>
      <c r="L14" s="65">
        <f t="shared" si="0"/>
        <v>0.76011355454090956</v>
      </c>
      <c r="M14" s="65">
        <f t="shared" si="0"/>
        <v>0.69830998495277796</v>
      </c>
      <c r="N14" s="65">
        <f t="shared" si="0"/>
        <v>0.67905303258156358</v>
      </c>
      <c r="O14" s="65">
        <f t="shared" si="0"/>
        <v>0.64293365295506444</v>
      </c>
      <c r="P14" s="65">
        <f t="shared" si="0"/>
        <v>0.66139730986897871</v>
      </c>
      <c r="Q14" s="65">
        <f t="shared" si="0"/>
        <v>0.74653220441575396</v>
      </c>
      <c r="R14" s="65">
        <f t="shared" si="0"/>
        <v>0.87358268904719016</v>
      </c>
      <c r="S14" s="65">
        <f t="shared" si="0"/>
        <v>0.8271857637658776</v>
      </c>
      <c r="T14" s="65">
        <f t="shared" si="0"/>
        <v>0.78612448102607724</v>
      </c>
      <c r="U14" s="65">
        <f t="shared" si="0"/>
        <v>0.77360449062470227</v>
      </c>
      <c r="V14" s="65">
        <f t="shared" si="0"/>
        <v>0.81927757872993112</v>
      </c>
      <c r="W14" s="65">
        <f t="shared" si="0"/>
        <v>0.8188112336243325</v>
      </c>
      <c r="X14" s="65">
        <f t="shared" si="0"/>
        <v>0.77510262093806159</v>
      </c>
      <c r="Y14" s="65">
        <f t="shared" si="0"/>
        <v>0.86997104068489883</v>
      </c>
      <c r="Z14" s="65">
        <f t="shared" si="0"/>
        <v>0.83923447397399165</v>
      </c>
      <c r="AA14" s="65">
        <f t="shared" si="0"/>
        <v>0.80739814573768165</v>
      </c>
      <c r="AB14" s="65">
        <f t="shared" si="0"/>
        <v>0.79946309402324889</v>
      </c>
      <c r="AC14" s="65">
        <f t="shared" si="0"/>
        <v>0.8044601615736332</v>
      </c>
      <c r="AD14" s="65">
        <f t="shared" si="0"/>
        <v>0.78051920702039035</v>
      </c>
      <c r="AE14" s="65">
        <f t="shared" si="0"/>
        <v>0.70513202954871634</v>
      </c>
      <c r="AF14" s="65">
        <f t="shared" si="0"/>
        <v>0.71992963977722124</v>
      </c>
      <c r="AG14" s="65">
        <f t="shared" si="0"/>
        <v>0.75077866127178805</v>
      </c>
      <c r="AH14" s="65">
        <f t="shared" si="0"/>
        <v>0.75769745801316368</v>
      </c>
      <c r="AI14" s="65">
        <f t="shared" si="0"/>
        <v>0.75913193235415788</v>
      </c>
      <c r="AJ14" s="65">
        <f t="shared" si="0"/>
        <v>0.76909661796486339</v>
      </c>
      <c r="AK14" s="65">
        <f t="shared" si="0"/>
        <v>0.78245169314898899</v>
      </c>
      <c r="AL14" s="65">
        <f t="shared" si="0"/>
        <v>0.76444933724144615</v>
      </c>
      <c r="AM14" s="65">
        <f t="shared" si="0"/>
        <v>0.70822161714706067</v>
      </c>
      <c r="AN14" s="65">
        <f t="shared" si="0"/>
        <v>0.74266179613378058</v>
      </c>
      <c r="AO14" s="65">
        <f t="shared" si="0"/>
        <v>0.75905882894017274</v>
      </c>
      <c r="AP14" s="65">
        <f t="shared" si="0"/>
        <v>0.75673010942928765</v>
      </c>
      <c r="AQ14" s="65">
        <f t="shared" si="0"/>
        <v>0.74788438120714573</v>
      </c>
      <c r="AR14" s="65">
        <f t="shared" si="0"/>
        <v>0.74023785602443504</v>
      </c>
      <c r="AS14" s="65">
        <f t="shared" si="0"/>
        <v>0.74023785602443504</v>
      </c>
      <c r="AT14" s="65">
        <f t="shared" si="0"/>
        <v>0.74023785602443504</v>
      </c>
      <c r="AU14" s="65">
        <f t="shared" si="0"/>
        <v>0.72723139511408796</v>
      </c>
      <c r="AV14" s="65">
        <f t="shared" si="0"/>
        <v>0.72723139511408796</v>
      </c>
      <c r="AW14" s="65">
        <f t="shared" si="0"/>
        <v>0.72723139511408796</v>
      </c>
      <c r="AX14" s="65">
        <f t="shared" si="0"/>
        <v>0.72723139511408796</v>
      </c>
      <c r="AY14" s="65">
        <f t="shared" si="0"/>
        <v>0.72723139511408796</v>
      </c>
      <c r="AZ14" s="65">
        <f t="shared" si="0"/>
        <v>0.72723139511408796</v>
      </c>
      <c r="BA14" s="65">
        <f t="shared" si="0"/>
        <v>0.72723139511408796</v>
      </c>
      <c r="BB14" s="65">
        <f t="shared" si="0"/>
        <v>0.72723139511408796</v>
      </c>
      <c r="BC14" s="65">
        <f t="shared" si="0"/>
        <v>0.72723139511408796</v>
      </c>
      <c r="BD14" s="65">
        <f t="shared" si="0"/>
        <v>0.72723139511408796</v>
      </c>
      <c r="BE14" s="65">
        <f t="shared" si="0"/>
        <v>0.72723139511408796</v>
      </c>
      <c r="BF14" s="65">
        <f t="shared" si="0"/>
        <v>0.72723139511408796</v>
      </c>
      <c r="BG14" s="65">
        <f t="shared" si="0"/>
        <v>0.72541441483446989</v>
      </c>
      <c r="BH14" s="65">
        <f t="shared" si="0"/>
        <v>0.72541441483446989</v>
      </c>
      <c r="BI14" s="65">
        <f t="shared" si="0"/>
        <v>0.72541441483446989</v>
      </c>
      <c r="BJ14" s="65">
        <f t="shared" si="0"/>
        <v>0.72541441483446989</v>
      </c>
      <c r="BK14" s="65">
        <f t="shared" si="0"/>
        <v>0.72541441483446989</v>
      </c>
      <c r="BL14" s="65">
        <f t="shared" si="0"/>
        <v>0.72541441483446989</v>
      </c>
      <c r="BM14" s="65">
        <f t="shared" si="0"/>
        <v>0.72541441483446989</v>
      </c>
      <c r="BN14" s="65">
        <f t="shared" si="0"/>
        <v>0.72541441483446989</v>
      </c>
      <c r="BO14" s="65">
        <f t="shared" si="0"/>
        <v>0.72541441483446989</v>
      </c>
      <c r="BP14" s="65">
        <f t="shared" si="0"/>
        <v>0.72541441483446989</v>
      </c>
      <c r="BQ14" s="65">
        <f t="shared" si="0"/>
        <v>0.80711357265380168</v>
      </c>
      <c r="BR14" s="65">
        <f t="shared" si="0"/>
        <v>0.82515594895276922</v>
      </c>
      <c r="BS14" s="65">
        <f t="shared" si="1"/>
        <v>0.83787156835586796</v>
      </c>
      <c r="BT14" s="65">
        <f t="shared" si="1"/>
        <v>0.5994720174448116</v>
      </c>
      <c r="BU14" s="65">
        <f t="shared" si="1"/>
        <v>0.64294766499465772</v>
      </c>
      <c r="BV14" s="65">
        <f t="shared" si="1"/>
        <v>0.77652938319209452</v>
      </c>
      <c r="BW14" s="65">
        <f t="shared" si="1"/>
        <v>0.79712002994540099</v>
      </c>
      <c r="BX14" s="65">
        <f t="shared" si="1"/>
        <v>0.81833014258204628</v>
      </c>
      <c r="BY14" s="65">
        <f t="shared" si="1"/>
        <v>0.8305298173275748</v>
      </c>
      <c r="BZ14" s="65">
        <f t="shared" ref="BZ14:CA14" si="12">BZ7*30.4*42/1000000000</f>
        <v>0.83177768125939122</v>
      </c>
      <c r="CA14" s="65">
        <f t="shared" si="12"/>
        <v>0.82141355300592556</v>
      </c>
      <c r="CB14" s="65">
        <f t="shared" ref="CB14:CD14" si="13">CB7*30.4*42/1000000000</f>
        <v>0.81712206453131109</v>
      </c>
      <c r="CC14" s="65">
        <f t="shared" si="13"/>
        <v>0.81523108001742306</v>
      </c>
      <c r="CD14" s="65">
        <f t="shared" si="13"/>
        <v>0.81962363440503694</v>
      </c>
      <c r="CE14" s="65">
        <f t="shared" ref="CE14:CF14" si="14">CE7*30.4*42/1000000000</f>
        <v>0.83257698242866962</v>
      </c>
      <c r="CF14" s="65">
        <f t="shared" si="14"/>
        <v>0.81537285586987807</v>
      </c>
      <c r="CG14" s="65">
        <f t="shared" ref="CG14:CH14" si="15">CG7*30.4*42/1000000000</f>
        <v>0.78794580143461235</v>
      </c>
      <c r="CH14" s="65">
        <f t="shared" si="15"/>
        <v>0.7783727276116158</v>
      </c>
      <c r="CI14" s="65">
        <f t="shared" ref="CI14" si="16">CI7*30.4*42/1000000000</f>
        <v>0.7803335969574412</v>
      </c>
    </row>
    <row r="15" spans="1:87" x14ac:dyDescent="0.25">
      <c r="A15" s="9"/>
      <c r="B15" s="9"/>
      <c r="C15" s="9"/>
      <c r="D15" s="9"/>
      <c r="E15" s="9"/>
      <c r="F15" s="9"/>
      <c r="G15" s="9"/>
      <c r="H15" s="9"/>
      <c r="I15" s="9"/>
      <c r="J15" s="14" t="str">
        <f>J8</f>
        <v>Exports</v>
      </c>
      <c r="K15" s="65">
        <f>K8*30.4*42/1000000000</f>
        <v>1.1055028645161291</v>
      </c>
      <c r="L15" s="65">
        <f t="shared" si="0"/>
        <v>1.1290434206896551</v>
      </c>
      <c r="M15" s="65">
        <f t="shared" si="0"/>
        <v>0.85928639999999989</v>
      </c>
      <c r="N15" s="65">
        <f t="shared" si="0"/>
        <v>0.89439840000000004</v>
      </c>
      <c r="O15" s="65">
        <f t="shared" si="0"/>
        <v>1.1411708903225806</v>
      </c>
      <c r="P15" s="65">
        <f t="shared" si="0"/>
        <v>0.94772608000000003</v>
      </c>
      <c r="Q15" s="65">
        <f t="shared" si="0"/>
        <v>0.96410756129032271</v>
      </c>
      <c r="R15" s="65">
        <f t="shared" si="0"/>
        <v>0.86270492903225815</v>
      </c>
      <c r="S15" s="65">
        <f t="shared" si="0"/>
        <v>0.76012159999999995</v>
      </c>
      <c r="T15" s="65">
        <f t="shared" si="0"/>
        <v>1.1000661677419354</v>
      </c>
      <c r="U15" s="65">
        <f t="shared" si="0"/>
        <v>1.08413088</v>
      </c>
      <c r="V15" s="65">
        <f t="shared" si="0"/>
        <v>1.3452529548387093</v>
      </c>
      <c r="W15" s="65">
        <f t="shared" si="0"/>
        <v>1.3312905290322581</v>
      </c>
      <c r="X15" s="65">
        <f t="shared" si="0"/>
        <v>1.1456669793103447</v>
      </c>
      <c r="Y15" s="65">
        <f t="shared" si="0"/>
        <v>1.2893208774193547</v>
      </c>
      <c r="Z15" s="65">
        <f t="shared" si="0"/>
        <v>1.1401823999999998</v>
      </c>
      <c r="AA15" s="65">
        <f t="shared" si="0"/>
        <v>1.091705187096774</v>
      </c>
      <c r="AB15" s="65">
        <f t="shared" si="0"/>
        <v>0.96509055999999993</v>
      </c>
      <c r="AC15" s="65">
        <f t="shared" si="0"/>
        <v>1.0148088774193547</v>
      </c>
      <c r="AD15" s="65">
        <f t="shared" si="0"/>
        <v>0.91373574193548379</v>
      </c>
      <c r="AE15" s="65">
        <f t="shared" si="0"/>
        <v>1.1792228995257485</v>
      </c>
      <c r="AF15" s="65">
        <f t="shared" si="0"/>
        <v>1.3326654285580066</v>
      </c>
      <c r="AG15" s="65">
        <f t="shared" si="0"/>
        <v>1.1957787395257484</v>
      </c>
      <c r="AH15" s="65">
        <f t="shared" si="0"/>
        <v>1.2789162672676839</v>
      </c>
      <c r="AI15" s="65">
        <f t="shared" si="0"/>
        <v>1.0845955446870386</v>
      </c>
      <c r="AJ15" s="65">
        <f t="shared" si="0"/>
        <v>1.0450676995257484</v>
      </c>
      <c r="AK15" s="65">
        <f t="shared" si="0"/>
        <v>1.135461609203168</v>
      </c>
      <c r="AL15" s="65">
        <f t="shared" si="0"/>
        <v>1.1185748995257485</v>
      </c>
      <c r="AM15" s="65">
        <f t="shared" si="0"/>
        <v>1.2804401898483291</v>
      </c>
      <c r="AN15" s="65">
        <f t="shared" si="0"/>
        <v>1.1195112195257484</v>
      </c>
      <c r="AO15" s="65">
        <f t="shared" si="0"/>
        <v>1.3724521640418776</v>
      </c>
      <c r="AP15" s="65">
        <f t="shared" si="0"/>
        <v>1.318744189848329</v>
      </c>
      <c r="AQ15" s="65">
        <f t="shared" si="0"/>
        <v>1.0512449795257486</v>
      </c>
      <c r="AR15" s="65">
        <f t="shared" si="0"/>
        <v>1.1847213769451035</v>
      </c>
      <c r="AS15" s="65">
        <f t="shared" si="0"/>
        <v>1.3258846595257483</v>
      </c>
      <c r="AT15" s="65">
        <f t="shared" si="0"/>
        <v>1.485345996299942</v>
      </c>
      <c r="AU15" s="65">
        <f t="shared" si="0"/>
        <v>1.3150768052319928</v>
      </c>
      <c r="AV15" s="65">
        <f t="shared" si="0"/>
        <v>1.138691592328767</v>
      </c>
      <c r="AW15" s="65">
        <f t="shared" si="0"/>
        <v>1.1725282632965091</v>
      </c>
      <c r="AX15" s="65">
        <f t="shared" si="0"/>
        <v>1.4893160723287673</v>
      </c>
      <c r="AY15" s="65">
        <f t="shared" si="0"/>
        <v>1.3857538632965092</v>
      </c>
      <c r="AZ15" s="65">
        <f t="shared" si="0"/>
        <v>1.4784207123287672</v>
      </c>
      <c r="BA15" s="65">
        <f t="shared" si="0"/>
        <v>1.5170995149094124</v>
      </c>
      <c r="BB15" s="65">
        <f t="shared" si="0"/>
        <v>1.3219962374900571</v>
      </c>
      <c r="BC15" s="65">
        <f t="shared" si="0"/>
        <v>1.4350095123287667</v>
      </c>
      <c r="BD15" s="65">
        <f t="shared" si="0"/>
        <v>1.4919341987803798</v>
      </c>
      <c r="BE15" s="65">
        <f t="shared" si="0"/>
        <v>1.479697512328767</v>
      </c>
      <c r="BF15" s="65">
        <f t="shared" si="0"/>
        <v>1.5769855536190898</v>
      </c>
      <c r="BG15" s="65">
        <f t="shared" si="0"/>
        <v>1.6128595149094125</v>
      </c>
      <c r="BH15" s="65">
        <f t="shared" si="0"/>
        <v>1.5205947371563535</v>
      </c>
      <c r="BI15" s="65">
        <f t="shared" si="0"/>
        <v>1.7072603407158637</v>
      </c>
      <c r="BJ15" s="65">
        <f t="shared" si="0"/>
        <v>1.549410792328767</v>
      </c>
      <c r="BK15" s="65">
        <f t="shared" si="0"/>
        <v>1.3446079536190894</v>
      </c>
      <c r="BL15" s="65">
        <f t="shared" si="0"/>
        <v>1.5962693523287672</v>
      </c>
      <c r="BM15" s="65">
        <f t="shared" si="0"/>
        <v>1.5553623278126383</v>
      </c>
      <c r="BN15" s="65">
        <f t="shared" si="0"/>
        <v>1.4542068181352186</v>
      </c>
      <c r="BO15" s="65">
        <f t="shared" si="0"/>
        <v>1.544431272328767</v>
      </c>
      <c r="BP15" s="65">
        <f t="shared" si="0"/>
        <v>1.7559846761997346</v>
      </c>
      <c r="BQ15" s="65">
        <f t="shared" si="0"/>
        <v>1.6988249600000001</v>
      </c>
      <c r="BR15" s="65">
        <f t="shared" si="0"/>
        <v>2.0317182967741934</v>
      </c>
      <c r="BS15" s="65">
        <f t="shared" si="1"/>
        <v>1.8752897032258062</v>
      </c>
      <c r="BT15" s="65">
        <f t="shared" si="1"/>
        <v>1.5400944000000001</v>
      </c>
      <c r="BU15" s="65">
        <f t="shared" si="1"/>
        <v>1.506871122580645</v>
      </c>
      <c r="BV15" s="65">
        <f t="shared" si="1"/>
        <v>1.7914780799999999</v>
      </c>
      <c r="BW15" s="65">
        <f t="shared" si="1"/>
        <v>1.8945084093367275</v>
      </c>
      <c r="BX15" s="65">
        <f t="shared" si="1"/>
        <v>1.7338058811906389</v>
      </c>
      <c r="BY15" s="65">
        <f t="shared" si="1"/>
        <v>1.7195516286107539</v>
      </c>
      <c r="BZ15" s="65">
        <f t="shared" ref="BZ15:CA15" si="17">BZ8*30.4*42/1000000000</f>
        <v>1.6633114923429093</v>
      </c>
      <c r="CA15" s="65">
        <f t="shared" si="17"/>
        <v>1.6456402929914862</v>
      </c>
      <c r="CB15" s="65">
        <f t="shared" ref="CB15:CD15" si="18">CB8*30.4*42/1000000000</f>
        <v>1.6457938301782205</v>
      </c>
      <c r="CC15" s="65">
        <f t="shared" si="18"/>
        <v>1.6420819432521707</v>
      </c>
      <c r="CD15" s="65">
        <f t="shared" si="18"/>
        <v>1.7056281285246435</v>
      </c>
      <c r="CE15" s="65">
        <f t="shared" ref="CE15:CF15" si="19">CE8*30.4*42/1000000000</f>
        <v>1.570914693056366</v>
      </c>
      <c r="CF15" s="65">
        <f t="shared" si="19"/>
        <v>1.4880930392074951</v>
      </c>
      <c r="CG15" s="65">
        <f t="shared" ref="CG15:CH15" si="20">CG8*30.4*42/1000000000</f>
        <v>1.498072100818024</v>
      </c>
      <c r="CH15" s="65">
        <f t="shared" si="20"/>
        <v>1.4992675338543286</v>
      </c>
      <c r="CI15" s="65">
        <f t="shared" ref="CI15" si="21">CI8*30.4*42/1000000000</f>
        <v>1.7229223324239322</v>
      </c>
    </row>
    <row r="16" spans="1:87" x14ac:dyDescent="0.25">
      <c r="J16" s="14" t="str">
        <f>J9</f>
        <v xml:space="preserve">Net Stock Change </v>
      </c>
      <c r="K16" s="65">
        <f>K9*30.4*42/1000000000</f>
        <v>-0.55388492559420577</v>
      </c>
      <c r="L16" s="65">
        <f t="shared" si="0"/>
        <v>-0.44043812283714945</v>
      </c>
      <c r="M16" s="65">
        <f t="shared" si="0"/>
        <v>0.10986895980868536</v>
      </c>
      <c r="N16" s="65">
        <f t="shared" si="0"/>
        <v>0.25402218317612468</v>
      </c>
      <c r="O16" s="65">
        <f t="shared" si="0"/>
        <v>0.11929918205135352</v>
      </c>
      <c r="P16" s="65">
        <f t="shared" si="0"/>
        <v>0.25803767836601366</v>
      </c>
      <c r="Q16" s="65">
        <f t="shared" si="0"/>
        <v>0.16343123374520455</v>
      </c>
      <c r="R16" s="65">
        <f t="shared" si="0"/>
        <v>9.1095439736108563E-2</v>
      </c>
      <c r="S16" s="65">
        <f t="shared" si="0"/>
        <v>0.17903997364433788</v>
      </c>
      <c r="T16" s="65">
        <f t="shared" si="0"/>
        <v>-0.2751112153919375</v>
      </c>
      <c r="U16" s="65">
        <f t="shared" si="0"/>
        <v>-0.23959130470640702</v>
      </c>
      <c r="V16" s="65">
        <f t="shared" si="0"/>
        <v>-0.74258969714021339</v>
      </c>
      <c r="W16" s="65">
        <f t="shared" si="0"/>
        <v>-0.73185384273045428</v>
      </c>
      <c r="X16" s="65">
        <f t="shared" si="0"/>
        <v>-0.47652998264990171</v>
      </c>
      <c r="Y16" s="65">
        <f t="shared" si="0"/>
        <v>-0.42768815527061654</v>
      </c>
      <c r="Z16" s="65">
        <f t="shared" si="0"/>
        <v>-0.12233437106531335</v>
      </c>
      <c r="AA16" s="65">
        <f t="shared" si="0"/>
        <v>9.8580280802860146E-2</v>
      </c>
      <c r="AB16" s="65">
        <f t="shared" si="0"/>
        <v>0.23896994229577831</v>
      </c>
      <c r="AC16" s="65">
        <f t="shared" si="0"/>
        <v>0.19158328789982626</v>
      </c>
      <c r="AD16" s="65">
        <f t="shared" si="0"/>
        <v>0.23404601566442781</v>
      </c>
      <c r="AE16" s="65">
        <f t="shared" ref="AE16:BR16" si="22">AE9*30.4*42/1000000000</f>
        <v>-7.5008241563965738E-2</v>
      </c>
      <c r="AF16" s="65">
        <f t="shared" si="22"/>
        <v>-0.23143260119033884</v>
      </c>
      <c r="AG16" s="65">
        <f t="shared" si="22"/>
        <v>-0.18510173309303077</v>
      </c>
      <c r="AH16" s="65">
        <f t="shared" si="22"/>
        <v>-0.3530656256473782</v>
      </c>
      <c r="AI16" s="65">
        <f t="shared" si="22"/>
        <v>-0.31412129773089781</v>
      </c>
      <c r="AJ16" s="65">
        <f t="shared" si="22"/>
        <v>-8.1420244085759416E-2</v>
      </c>
      <c r="AK16" s="65">
        <f t="shared" si="22"/>
        <v>7.9726273334765167E-4</v>
      </c>
      <c r="AL16" s="65">
        <f t="shared" si="22"/>
        <v>0.12522833031455835</v>
      </c>
      <c r="AM16" s="65">
        <f t="shared" si="22"/>
        <v>0.17942792059958457</v>
      </c>
      <c r="AN16" s="65">
        <f t="shared" si="22"/>
        <v>0.26986770674681171</v>
      </c>
      <c r="AO16" s="65">
        <f t="shared" si="22"/>
        <v>0.11842703507545661</v>
      </c>
      <c r="AP16" s="65">
        <f t="shared" si="22"/>
        <v>0.17089092419376906</v>
      </c>
      <c r="AQ16" s="65">
        <f t="shared" si="22"/>
        <v>0.41756506789914494</v>
      </c>
      <c r="AR16" s="65">
        <f t="shared" si="22"/>
        <v>0.11519487112283017</v>
      </c>
      <c r="AS16" s="65">
        <f t="shared" si="22"/>
        <v>-1.7493827337525889E-2</v>
      </c>
      <c r="AT16" s="65">
        <f t="shared" si="22"/>
        <v>-0.24503749000388472</v>
      </c>
      <c r="AU16" s="65">
        <f t="shared" si="22"/>
        <v>-0.20328524977890575</v>
      </c>
      <c r="AV16" s="65">
        <f t="shared" si="22"/>
        <v>-7.2638615102429013E-2</v>
      </c>
      <c r="AW16" s="65">
        <f t="shared" si="22"/>
        <v>0.13110060685446365</v>
      </c>
      <c r="AX16" s="65">
        <f t="shared" si="22"/>
        <v>0.10630457335575505</v>
      </c>
      <c r="AY16" s="65">
        <f t="shared" si="22"/>
        <v>0.24561474702190106</v>
      </c>
      <c r="AZ16" s="65">
        <f t="shared" si="22"/>
        <v>0.19958033738828754</v>
      </c>
      <c r="BA16" s="65">
        <f t="shared" si="22"/>
        <v>0.16993625616814678</v>
      </c>
      <c r="BB16" s="65">
        <f t="shared" si="22"/>
        <v>0.30877506531970583</v>
      </c>
      <c r="BC16" s="65">
        <f t="shared" si="22"/>
        <v>0.27745861625253843</v>
      </c>
      <c r="BD16" s="65">
        <f t="shared" si="22"/>
        <v>7.1390789494236828E-2</v>
      </c>
      <c r="BE16" s="65">
        <f t="shared" si="22"/>
        <v>-0.18854295669923316</v>
      </c>
      <c r="BF16" s="65">
        <f t="shared" si="22"/>
        <v>-0.25345609287508825</v>
      </c>
      <c r="BG16" s="65">
        <f t="shared" si="22"/>
        <v>4.0969491751815204E-2</v>
      </c>
      <c r="BH16" s="65">
        <f t="shared" si="22"/>
        <v>-0.68110750066124903</v>
      </c>
      <c r="BI16" s="65">
        <f t="shared" si="22"/>
        <v>-0.24254659226428507</v>
      </c>
      <c r="BJ16" s="65">
        <f t="shared" si="22"/>
        <v>-0.26271152361876837</v>
      </c>
      <c r="BK16" s="65">
        <f t="shared" si="22"/>
        <v>0.10421179109256679</v>
      </c>
      <c r="BL16" s="65">
        <f t="shared" si="22"/>
        <v>5.0460940432205864E-2</v>
      </c>
      <c r="BM16" s="65">
        <f t="shared" si="22"/>
        <v>0.27016124172620637</v>
      </c>
      <c r="BN16" s="65">
        <f t="shared" si="22"/>
        <v>0.31562789960324383</v>
      </c>
      <c r="BO16" s="65">
        <f t="shared" si="22"/>
        <v>7.4471271819526895E-3</v>
      </c>
      <c r="BP16" s="65">
        <f t="shared" si="22"/>
        <v>-0.20518993575576425</v>
      </c>
      <c r="BQ16" s="65">
        <f t="shared" si="22"/>
        <v>-0.11758351438596695</v>
      </c>
      <c r="BR16" s="65">
        <f t="shared" si="22"/>
        <v>-1.3562800066420431</v>
      </c>
      <c r="BS16" s="65">
        <f t="shared" ref="BS16:BY16" si="23">BS9*30.4*42/1000000000</f>
        <v>-0.83160507189149346</v>
      </c>
      <c r="BT16" s="65">
        <f t="shared" si="23"/>
        <v>-1.3031891263229469</v>
      </c>
      <c r="BU16" s="65">
        <f t="shared" si="23"/>
        <v>-2.1940241537151878E-2</v>
      </c>
      <c r="BV16" s="65">
        <f t="shared" si="23"/>
        <v>4.0549484594050722E-3</v>
      </c>
      <c r="BW16" s="65">
        <f t="shared" si="23"/>
        <v>0.2037753295666328</v>
      </c>
      <c r="BX16" s="65">
        <f t="shared" si="23"/>
        <v>0.50429316181679218</v>
      </c>
      <c r="BY16" s="65">
        <f t="shared" si="23"/>
        <v>0.26696421851358754</v>
      </c>
      <c r="BZ16" s="65">
        <f t="shared" ref="BZ16:CA16" si="24">BZ9*30.4*42/1000000000</f>
        <v>0.16201631028965008</v>
      </c>
      <c r="CA16" s="65">
        <f t="shared" si="24"/>
        <v>0.11782130592130544</v>
      </c>
      <c r="CB16" s="65">
        <f t="shared" ref="CB16:CD16" si="25">CB9*30.4*42/1000000000</f>
        <v>-2.106332994441824E-2</v>
      </c>
      <c r="CC16" s="65">
        <f t="shared" si="25"/>
        <v>-2.9935929803654417E-2</v>
      </c>
      <c r="CD16" s="65">
        <f t="shared" si="25"/>
        <v>-0.22696276988123465</v>
      </c>
      <c r="CE16" s="65">
        <f t="shared" ref="CE16:CF16" si="26">CE9*30.4*42/1000000000</f>
        <v>-0.25326187253917343</v>
      </c>
      <c r="CF16" s="65">
        <f t="shared" si="26"/>
        <v>-0.15963635992197936</v>
      </c>
      <c r="CG16" s="65">
        <f t="shared" ref="CG16:CH16" si="27">CG9*30.4*42/1000000000</f>
        <v>0.12710062258110805</v>
      </c>
      <c r="CH16" s="65">
        <f t="shared" si="27"/>
        <v>0.35602423206554107</v>
      </c>
      <c r="CI16" s="65">
        <f t="shared" ref="CI16" si="28">CI9*30.4*42/1000000000</f>
        <v>0.34476732466428706</v>
      </c>
    </row>
    <row r="17" spans="10:30" x14ac:dyDescent="0.25">
      <c r="J17" s="14"/>
      <c r="K17" s="13"/>
      <c r="L17" s="13"/>
      <c r="M17" s="13"/>
      <c r="N17" s="13"/>
      <c r="O17" s="13"/>
      <c r="P17" s="13"/>
      <c r="Q17" s="13"/>
      <c r="R17" s="13"/>
      <c r="S17" s="14"/>
      <c r="T17" s="13"/>
      <c r="U17" s="13"/>
      <c r="V17" s="13"/>
      <c r="W17" s="13"/>
      <c r="X17" s="13"/>
      <c r="Y17" s="13"/>
      <c r="Z17" s="13"/>
      <c r="AA17" s="13"/>
      <c r="AB17" s="14"/>
      <c r="AC17" s="13"/>
      <c r="AD17" s="13"/>
    </row>
    <row r="18" spans="10:30" x14ac:dyDescent="0.25">
      <c r="J18" s="14"/>
      <c r="K18" s="13"/>
      <c r="L18" s="13"/>
      <c r="M18" s="13"/>
      <c r="N18" s="13"/>
      <c r="O18" s="13"/>
      <c r="P18" s="13"/>
      <c r="Q18" s="13"/>
      <c r="R18" s="13"/>
      <c r="S18" s="14"/>
      <c r="T18" s="13"/>
      <c r="U18" s="13"/>
      <c r="V18" s="13"/>
      <c r="W18" s="13"/>
      <c r="X18" s="13"/>
      <c r="Y18" s="13"/>
      <c r="Z18" s="13"/>
      <c r="AA18" s="13"/>
      <c r="AB18" s="14"/>
      <c r="AC18" s="13"/>
      <c r="AD18" s="13"/>
    </row>
    <row r="19" spans="10:30" x14ac:dyDescent="0.25">
      <c r="J19" s="14"/>
      <c r="K19" s="13"/>
      <c r="L19" s="13"/>
      <c r="M19" s="13"/>
      <c r="N19" s="13"/>
      <c r="O19" s="13"/>
      <c r="P19" s="13"/>
      <c r="Q19" s="13"/>
      <c r="R19" s="13"/>
      <c r="S19" s="14"/>
      <c r="T19" s="13"/>
      <c r="U19" s="13"/>
      <c r="V19" s="13"/>
      <c r="W19" s="13"/>
      <c r="X19" s="13"/>
      <c r="Y19" s="13"/>
      <c r="Z19" s="13"/>
      <c r="AA19" s="13"/>
      <c r="AB19" s="14"/>
      <c r="AC19" s="13"/>
      <c r="AD19" s="13"/>
    </row>
    <row r="20" spans="10:30" x14ac:dyDescent="0.25">
      <c r="J20" s="14"/>
      <c r="K20" s="13"/>
      <c r="L20" s="13"/>
      <c r="M20" s="13"/>
      <c r="N20" s="13"/>
      <c r="O20" s="13"/>
      <c r="P20" s="13"/>
      <c r="Q20" s="13"/>
      <c r="R20" s="13"/>
      <c r="S20" s="14"/>
      <c r="T20" s="13"/>
      <c r="U20" s="13"/>
      <c r="V20" s="13"/>
      <c r="W20" s="13"/>
      <c r="X20" s="13"/>
      <c r="Y20" s="13"/>
      <c r="Z20" s="13"/>
      <c r="AA20" s="13"/>
      <c r="AB20" s="14"/>
      <c r="AC20" s="13"/>
      <c r="AD20" s="13"/>
    </row>
    <row r="21" spans="10:30" x14ac:dyDescent="0.25">
      <c r="J21" s="14"/>
      <c r="K21" s="13"/>
      <c r="L21" s="13"/>
      <c r="M21" s="13"/>
      <c r="N21" s="13"/>
      <c r="O21" s="13"/>
      <c r="P21" s="13"/>
      <c r="Q21" s="13"/>
      <c r="R21" s="13"/>
      <c r="S21" s="14"/>
      <c r="T21" s="13"/>
      <c r="U21" s="13"/>
      <c r="V21" s="13"/>
      <c r="W21" s="13"/>
      <c r="X21" s="13"/>
      <c r="Y21" s="13"/>
      <c r="Z21" s="13"/>
      <c r="AA21" s="13"/>
      <c r="AB21" s="14"/>
      <c r="AC21" s="13"/>
      <c r="AD21" s="13"/>
    </row>
    <row r="22" spans="10:30" x14ac:dyDescent="0.25">
      <c r="J22" s="14"/>
      <c r="K22" s="13"/>
      <c r="L22" s="13"/>
      <c r="M22" s="13"/>
      <c r="N22" s="13"/>
      <c r="O22" s="13"/>
      <c r="P22" s="13"/>
      <c r="Q22" s="13"/>
      <c r="R22" s="13"/>
      <c r="S22" s="14"/>
      <c r="T22" s="13"/>
      <c r="U22" s="13"/>
      <c r="V22" s="13"/>
      <c r="W22" s="13"/>
      <c r="X22" s="13"/>
      <c r="Y22" s="13"/>
      <c r="Z22" s="13"/>
      <c r="AA22" s="13"/>
      <c r="AB22" s="14"/>
      <c r="AC22" s="13"/>
      <c r="AD22" s="13"/>
    </row>
    <row r="23" spans="10:30" x14ac:dyDescent="0.25">
      <c r="J23" s="14"/>
      <c r="K23" s="13"/>
      <c r="L23" s="13"/>
      <c r="M23" s="13"/>
      <c r="N23" s="13"/>
      <c r="O23" s="13"/>
      <c r="P23" s="13"/>
      <c r="Q23" s="13"/>
      <c r="R23" s="13"/>
      <c r="S23" s="14"/>
      <c r="T23" s="13"/>
      <c r="U23" s="13"/>
      <c r="V23" s="13"/>
      <c r="W23" s="13"/>
      <c r="X23" s="13"/>
      <c r="Y23" s="13"/>
      <c r="Z23" s="13"/>
      <c r="AA23" s="13"/>
      <c r="AB23" s="14"/>
      <c r="AC23" s="13"/>
      <c r="AD23" s="13"/>
    </row>
    <row r="24" spans="10:30" x14ac:dyDescent="0.25">
      <c r="J24" s="14"/>
      <c r="K24" s="13"/>
      <c r="L24" s="13"/>
      <c r="M24" s="13"/>
      <c r="N24" s="13"/>
      <c r="O24" s="13"/>
      <c r="P24" s="13"/>
      <c r="Q24" s="13"/>
      <c r="R24" s="13"/>
      <c r="S24" s="14"/>
      <c r="T24" s="13"/>
      <c r="U24" s="13"/>
      <c r="V24" s="13"/>
      <c r="W24" s="13"/>
      <c r="X24" s="13"/>
      <c r="Y24" s="13"/>
      <c r="Z24" s="13"/>
      <c r="AA24" s="13"/>
      <c r="AB24" s="14"/>
      <c r="AC24" s="13"/>
      <c r="AD24" s="13"/>
    </row>
    <row r="25" spans="10:30" x14ac:dyDescent="0.25">
      <c r="J25" s="14"/>
      <c r="K25" s="13"/>
      <c r="L25" s="13"/>
      <c r="M25" s="13"/>
      <c r="N25" s="13"/>
      <c r="O25" s="13"/>
      <c r="P25" s="13"/>
      <c r="Q25" s="13"/>
      <c r="R25" s="13"/>
      <c r="S25" s="14"/>
      <c r="T25" s="13"/>
      <c r="U25" s="13"/>
      <c r="V25" s="13"/>
      <c r="W25" s="13"/>
      <c r="X25" s="13"/>
      <c r="Y25" s="13"/>
      <c r="Z25" s="13"/>
      <c r="AA25" s="13"/>
      <c r="AB25" s="14"/>
      <c r="AC25" s="13"/>
      <c r="AD25" s="13"/>
    </row>
    <row r="26" spans="10:30" x14ac:dyDescent="0.25">
      <c r="J26" s="14"/>
      <c r="K26" s="13"/>
      <c r="L26" s="13"/>
      <c r="M26" s="13"/>
      <c r="N26" s="13"/>
      <c r="O26" s="13"/>
      <c r="P26" s="13"/>
      <c r="Q26" s="13"/>
      <c r="R26" s="13"/>
      <c r="S26" s="14"/>
      <c r="T26" s="13"/>
      <c r="U26" s="13"/>
      <c r="V26" s="13"/>
      <c r="W26" s="13"/>
      <c r="X26" s="13"/>
      <c r="Y26" s="13"/>
      <c r="Z26" s="13"/>
      <c r="AA26" s="13"/>
      <c r="AB26" s="14"/>
      <c r="AC26" s="13"/>
      <c r="AD26" s="13"/>
    </row>
    <row r="27" spans="10:30" x14ac:dyDescent="0.25">
      <c r="J27" s="14"/>
      <c r="K27" s="13"/>
      <c r="L27" s="13"/>
      <c r="M27" s="13"/>
      <c r="N27" s="13"/>
      <c r="O27" s="13"/>
      <c r="P27" s="13"/>
      <c r="Q27" s="13"/>
      <c r="R27" s="13"/>
      <c r="S27" s="14"/>
      <c r="T27" s="13"/>
      <c r="U27" s="13"/>
      <c r="V27" s="13"/>
      <c r="W27" s="13"/>
      <c r="X27" s="13"/>
      <c r="Y27" s="13"/>
      <c r="Z27" s="13"/>
      <c r="AA27" s="13"/>
      <c r="AB27" s="14"/>
      <c r="AC27" s="13"/>
      <c r="AD27" s="13"/>
    </row>
    <row r="28" spans="10:30" x14ac:dyDescent="0.25">
      <c r="J28" s="14"/>
      <c r="K28" s="13"/>
      <c r="L28" s="13"/>
      <c r="M28" s="13"/>
      <c r="N28" s="13"/>
      <c r="O28" s="13"/>
      <c r="P28" s="13"/>
      <c r="Q28" s="13"/>
      <c r="R28" s="13"/>
      <c r="S28" s="14"/>
      <c r="T28" s="13"/>
      <c r="U28" s="13"/>
      <c r="V28" s="13"/>
      <c r="W28" s="13"/>
      <c r="X28" s="13"/>
      <c r="Y28" s="13"/>
      <c r="Z28" s="13"/>
      <c r="AA28" s="13"/>
      <c r="AB28" s="14"/>
      <c r="AC28" s="13"/>
      <c r="AD28" s="13"/>
    </row>
    <row r="29" spans="10:30" x14ac:dyDescent="0.25">
      <c r="J29" s="14"/>
      <c r="K29" s="13"/>
      <c r="L29" s="13"/>
      <c r="M29" s="13"/>
      <c r="N29" s="13"/>
      <c r="O29" s="13"/>
      <c r="P29" s="13"/>
      <c r="Q29" s="13"/>
      <c r="R29" s="13"/>
      <c r="S29" s="14"/>
      <c r="T29" s="13"/>
      <c r="U29" s="13"/>
      <c r="V29" s="13"/>
      <c r="W29" s="13"/>
      <c r="X29" s="13"/>
      <c r="Y29" s="13"/>
      <c r="Z29" s="13"/>
      <c r="AA29" s="13"/>
      <c r="AB29" s="14"/>
      <c r="AC29" s="13"/>
      <c r="AD29" s="13"/>
    </row>
    <row r="30" spans="10:30" x14ac:dyDescent="0.25">
      <c r="J30" s="14"/>
      <c r="K30" s="13"/>
      <c r="L30" s="13"/>
      <c r="M30" s="13"/>
      <c r="N30" s="13"/>
      <c r="O30" s="13"/>
      <c r="P30" s="13"/>
      <c r="Q30" s="13"/>
      <c r="R30" s="13"/>
      <c r="S30" s="14"/>
      <c r="T30" s="13"/>
      <c r="U30" s="13"/>
      <c r="V30" s="13"/>
      <c r="W30" s="13"/>
      <c r="X30" s="13"/>
      <c r="Y30" s="13"/>
      <c r="Z30" s="13"/>
      <c r="AA30" s="13"/>
      <c r="AB30" s="14"/>
      <c r="AC30" s="13"/>
      <c r="AD30" s="13"/>
    </row>
    <row r="31" spans="10:30" x14ac:dyDescent="0.25">
      <c r="J31" s="14"/>
      <c r="K31" s="13"/>
      <c r="L31" s="13"/>
      <c r="M31" s="13"/>
      <c r="N31" s="13"/>
      <c r="O31" s="13"/>
      <c r="P31" s="13"/>
      <c r="Q31" s="13"/>
      <c r="R31" s="13"/>
      <c r="S31" s="14"/>
      <c r="T31" s="13"/>
      <c r="U31" s="13"/>
      <c r="V31" s="13"/>
      <c r="W31" s="13"/>
      <c r="X31" s="13"/>
      <c r="Y31" s="13"/>
      <c r="Z31" s="13"/>
      <c r="AA31" s="13"/>
      <c r="AB31" s="14"/>
      <c r="AC31" s="13"/>
      <c r="AD31" s="13"/>
    </row>
    <row r="32" spans="10:30" x14ac:dyDescent="0.25">
      <c r="J32" s="14"/>
      <c r="K32" s="13"/>
      <c r="L32" s="13"/>
      <c r="M32" s="13"/>
      <c r="N32" s="13"/>
      <c r="O32" s="13"/>
      <c r="P32" s="13"/>
      <c r="Q32" s="13"/>
      <c r="R32" s="13"/>
      <c r="S32" s="14"/>
      <c r="T32" s="13"/>
      <c r="U32" s="13"/>
      <c r="V32" s="13"/>
      <c r="W32" s="13"/>
      <c r="X32" s="13"/>
      <c r="Y32" s="13"/>
      <c r="Z32" s="13"/>
      <c r="AA32" s="13"/>
      <c r="AB32" s="14"/>
      <c r="AC32" s="13"/>
      <c r="AD32" s="13"/>
    </row>
    <row r="33" spans="3:30" x14ac:dyDescent="0.25">
      <c r="J33" s="14"/>
      <c r="K33" s="13"/>
      <c r="L33" s="13"/>
      <c r="M33" s="13"/>
      <c r="N33" s="13"/>
      <c r="O33" s="13"/>
      <c r="P33" s="13"/>
      <c r="Q33" s="13"/>
      <c r="R33" s="13"/>
      <c r="S33" s="14"/>
      <c r="T33" s="13"/>
      <c r="U33" s="13"/>
      <c r="V33" s="13"/>
      <c r="W33" s="13"/>
      <c r="X33" s="13"/>
      <c r="Y33" s="13"/>
      <c r="Z33" s="13"/>
      <c r="AA33" s="13"/>
      <c r="AB33" s="14"/>
      <c r="AC33" s="13"/>
      <c r="AD33" s="13"/>
    </row>
    <row r="34" spans="3:30" x14ac:dyDescent="0.25">
      <c r="J34" s="14"/>
      <c r="K34" s="13"/>
      <c r="L34" s="13"/>
      <c r="M34" s="13"/>
      <c r="N34" s="13"/>
      <c r="O34" s="13"/>
      <c r="P34" s="13"/>
      <c r="Q34" s="13"/>
      <c r="R34" s="13"/>
      <c r="S34" s="14"/>
      <c r="T34" s="13"/>
      <c r="U34" s="13"/>
      <c r="V34" s="13"/>
      <c r="W34" s="13"/>
      <c r="X34" s="13"/>
      <c r="Y34" s="13"/>
      <c r="Z34" s="13"/>
      <c r="AA34" s="13"/>
      <c r="AB34" s="14"/>
      <c r="AC34" s="13"/>
      <c r="AD34" s="13"/>
    </row>
    <row r="35" spans="3:30" x14ac:dyDescent="0.25">
      <c r="J35" s="15"/>
      <c r="K35" s="13"/>
      <c r="L35" s="13"/>
      <c r="M35" s="13"/>
      <c r="N35" s="13"/>
      <c r="O35" s="13"/>
      <c r="P35" s="13"/>
      <c r="Q35" s="13"/>
      <c r="R35" s="13"/>
      <c r="S35" s="14"/>
      <c r="T35" s="13"/>
      <c r="U35" s="13"/>
      <c r="V35" s="13"/>
      <c r="W35" s="13"/>
      <c r="X35" s="13"/>
      <c r="Y35" s="13"/>
      <c r="Z35" s="13"/>
      <c r="AA35" s="13"/>
      <c r="AB35" s="14"/>
      <c r="AC35" s="13"/>
      <c r="AD35" s="13"/>
    </row>
    <row r="36" spans="3:30" x14ac:dyDescent="0.25">
      <c r="C36" s="8"/>
      <c r="J36" s="15"/>
      <c r="K36" s="13"/>
      <c r="L36" s="13"/>
      <c r="M36" s="13"/>
      <c r="N36" s="13"/>
      <c r="O36" s="13"/>
      <c r="P36" s="13"/>
      <c r="Q36" s="13"/>
      <c r="R36" s="13"/>
      <c r="S36" s="14"/>
      <c r="T36" s="13"/>
      <c r="U36" s="13"/>
      <c r="V36" s="13"/>
      <c r="W36" s="13"/>
      <c r="X36" s="13"/>
      <c r="Y36" s="13"/>
      <c r="Z36" s="13"/>
      <c r="AA36" s="13"/>
      <c r="AB36" s="14"/>
      <c r="AC36" s="13"/>
      <c r="AD36" s="13"/>
    </row>
    <row r="37" spans="3:30" ht="14.4" x14ac:dyDescent="0.3">
      <c r="F37" s="30"/>
      <c r="H37" s="8"/>
      <c r="J37" s="15"/>
      <c r="K37" s="13"/>
      <c r="L37" s="13"/>
      <c r="M37" s="13"/>
      <c r="N37" s="13"/>
      <c r="O37" s="13"/>
      <c r="P37" s="13"/>
      <c r="Q37" s="13"/>
      <c r="R37" s="13"/>
      <c r="S37" s="14"/>
      <c r="T37" s="13"/>
      <c r="U37" s="13"/>
      <c r="V37" s="13"/>
      <c r="W37" s="13"/>
      <c r="X37" s="13"/>
      <c r="Y37" s="13"/>
      <c r="Z37" s="13"/>
      <c r="AA37" s="13"/>
      <c r="AB37" s="14"/>
      <c r="AC37" s="13"/>
      <c r="AD37" s="13"/>
    </row>
    <row r="38" spans="3:30" x14ac:dyDescent="0.25">
      <c r="D38" s="29"/>
      <c r="H38" s="28"/>
      <c r="J38" s="15"/>
      <c r="K38" s="13"/>
      <c r="L38" s="13"/>
      <c r="M38" s="13"/>
      <c r="N38" s="13"/>
      <c r="O38" s="13"/>
      <c r="P38" s="13"/>
      <c r="Q38" s="13"/>
      <c r="R38" s="13"/>
      <c r="S38" s="14"/>
      <c r="T38" s="13"/>
      <c r="U38" s="13"/>
      <c r="V38" s="13"/>
      <c r="W38" s="13"/>
      <c r="X38" s="13"/>
      <c r="Y38" s="13"/>
      <c r="Z38" s="13"/>
      <c r="AA38" s="13"/>
      <c r="AB38" s="14"/>
      <c r="AC38" s="13"/>
      <c r="AD38" s="13"/>
    </row>
    <row r="39" spans="3:30" x14ac:dyDescent="0.25">
      <c r="D39" s="29"/>
      <c r="H39" s="28"/>
      <c r="J39" s="15"/>
      <c r="K39" s="13"/>
      <c r="L39" s="13"/>
      <c r="M39" s="13"/>
      <c r="N39" s="13"/>
      <c r="O39" s="13"/>
      <c r="P39" s="13"/>
      <c r="Q39" s="13"/>
      <c r="R39" s="13"/>
      <c r="S39" s="14"/>
      <c r="T39" s="13"/>
      <c r="U39" s="13"/>
      <c r="V39" s="13"/>
      <c r="W39" s="13"/>
      <c r="X39" s="13"/>
      <c r="Y39" s="13"/>
      <c r="Z39" s="13"/>
      <c r="AA39" s="13"/>
      <c r="AB39" s="14"/>
      <c r="AC39" s="13"/>
      <c r="AD39" s="13"/>
    </row>
    <row r="40" spans="3:30" x14ac:dyDescent="0.25">
      <c r="D40" s="29"/>
      <c r="H40" s="28"/>
      <c r="J40" s="15"/>
      <c r="K40" s="13"/>
      <c r="L40" s="13"/>
      <c r="M40" s="13"/>
      <c r="N40" s="13"/>
      <c r="O40" s="13"/>
      <c r="P40" s="13"/>
      <c r="Q40" s="13"/>
      <c r="R40" s="13"/>
      <c r="S40" s="14"/>
      <c r="T40" s="13"/>
      <c r="U40" s="13"/>
      <c r="V40" s="13"/>
      <c r="W40" s="13"/>
      <c r="X40" s="13"/>
      <c r="Y40" s="13"/>
      <c r="Z40" s="13"/>
      <c r="AA40" s="13"/>
      <c r="AB40" s="14"/>
      <c r="AC40" s="13"/>
      <c r="AD40" s="13"/>
    </row>
    <row r="41" spans="3:30" x14ac:dyDescent="0.25">
      <c r="H41" s="28"/>
      <c r="J41" s="15"/>
      <c r="K41" s="13"/>
      <c r="L41" s="13"/>
      <c r="M41" s="13"/>
      <c r="N41" s="13"/>
      <c r="O41" s="13"/>
      <c r="P41" s="13"/>
      <c r="Q41" s="13"/>
      <c r="R41" s="13"/>
      <c r="S41" s="14"/>
      <c r="T41" s="13"/>
      <c r="U41" s="13"/>
      <c r="V41" s="13"/>
      <c r="W41" s="13"/>
      <c r="X41" s="13"/>
      <c r="Y41" s="13"/>
      <c r="Z41" s="13"/>
      <c r="AA41" s="13"/>
      <c r="AB41" s="14"/>
      <c r="AC41" s="13"/>
      <c r="AD41" s="13"/>
    </row>
    <row r="42" spans="3:30" x14ac:dyDescent="0.25">
      <c r="J42" s="15"/>
      <c r="K42" s="13"/>
      <c r="L42" s="13"/>
      <c r="M42" s="13"/>
      <c r="N42" s="13"/>
      <c r="O42" s="13"/>
      <c r="P42" s="13"/>
      <c r="Q42" s="13"/>
      <c r="R42" s="13"/>
      <c r="S42" s="14"/>
      <c r="T42" s="13"/>
      <c r="U42" s="13"/>
      <c r="V42" s="13"/>
      <c r="W42" s="13"/>
      <c r="X42" s="13"/>
      <c r="Y42" s="13"/>
      <c r="Z42" s="13"/>
      <c r="AA42" s="13"/>
      <c r="AB42" s="14"/>
      <c r="AC42" s="13"/>
      <c r="AD42" s="13"/>
    </row>
    <row r="43" spans="3:30" x14ac:dyDescent="0.25">
      <c r="J43" s="15"/>
      <c r="K43" s="13"/>
      <c r="L43" s="13"/>
      <c r="M43" s="13"/>
      <c r="N43" s="13"/>
      <c r="O43" s="13"/>
      <c r="P43" s="13"/>
      <c r="Q43" s="13"/>
      <c r="R43" s="13"/>
      <c r="S43" s="14"/>
      <c r="T43" s="13"/>
      <c r="U43" s="13"/>
      <c r="V43" s="13"/>
      <c r="W43" s="13"/>
      <c r="X43" s="13"/>
      <c r="Y43" s="13"/>
      <c r="Z43" s="13"/>
      <c r="AA43" s="13"/>
      <c r="AB43" s="14"/>
      <c r="AC43" s="13"/>
      <c r="AD43" s="13"/>
    </row>
    <row r="44" spans="3:30" x14ac:dyDescent="0.25">
      <c r="J44" s="15"/>
      <c r="K44" s="13"/>
      <c r="L44" s="13"/>
      <c r="M44" s="13"/>
      <c r="N44" s="13"/>
      <c r="O44" s="13"/>
      <c r="P44" s="13"/>
      <c r="Q44" s="13"/>
      <c r="R44" s="13"/>
      <c r="S44" s="14"/>
      <c r="T44" s="13"/>
      <c r="U44" s="13"/>
      <c r="V44" s="13"/>
      <c r="W44" s="13"/>
      <c r="X44" s="13"/>
      <c r="Y44" s="13"/>
      <c r="Z44" s="13"/>
      <c r="AA44" s="13"/>
      <c r="AB44" s="14"/>
      <c r="AC44" s="13"/>
      <c r="AD44" s="13"/>
    </row>
    <row r="45" spans="3:30" x14ac:dyDescent="0.25">
      <c r="J45" s="15"/>
      <c r="K45" s="13"/>
      <c r="L45" s="13"/>
      <c r="M45" s="13"/>
      <c r="N45" s="13"/>
      <c r="O45" s="13"/>
      <c r="P45" s="13"/>
      <c r="Q45" s="13"/>
      <c r="R45" s="13"/>
      <c r="S45" s="14"/>
      <c r="T45" s="13"/>
      <c r="U45" s="13"/>
      <c r="V45" s="13"/>
      <c r="W45" s="13"/>
      <c r="X45" s="13"/>
      <c r="Y45" s="13"/>
      <c r="Z45" s="13"/>
      <c r="AA45" s="13"/>
      <c r="AB45" s="14"/>
      <c r="AC45" s="13"/>
      <c r="AD45" s="13"/>
    </row>
    <row r="46" spans="3:30" x14ac:dyDescent="0.25">
      <c r="J46" s="15"/>
      <c r="K46" s="13"/>
      <c r="L46" s="13"/>
      <c r="M46" s="13"/>
      <c r="N46" s="13"/>
      <c r="O46" s="13"/>
      <c r="P46" s="13"/>
      <c r="Q46" s="13"/>
      <c r="R46" s="13"/>
      <c r="S46" s="14"/>
      <c r="T46" s="13"/>
      <c r="U46" s="13"/>
      <c r="V46" s="13"/>
      <c r="W46" s="13"/>
      <c r="X46" s="13"/>
      <c r="Y46" s="13"/>
      <c r="Z46" s="13"/>
      <c r="AA46" s="13"/>
      <c r="AB46" s="14"/>
      <c r="AC46" s="13"/>
      <c r="AD46" s="13"/>
    </row>
    <row r="47" spans="3:30" x14ac:dyDescent="0.25">
      <c r="J47" s="15"/>
      <c r="K47" s="13"/>
      <c r="L47" s="13"/>
      <c r="M47" s="13"/>
      <c r="N47" s="13"/>
      <c r="O47" s="13"/>
      <c r="P47" s="13"/>
      <c r="Q47" s="13"/>
      <c r="R47" s="13"/>
      <c r="S47" s="14"/>
      <c r="T47" s="13"/>
      <c r="U47" s="13"/>
      <c r="V47" s="13"/>
      <c r="W47" s="13"/>
      <c r="X47" s="13"/>
      <c r="Y47" s="13"/>
      <c r="Z47" s="13"/>
      <c r="AA47" s="13"/>
      <c r="AB47" s="14"/>
      <c r="AC47" s="13"/>
      <c r="AD47" s="13"/>
    </row>
    <row r="48" spans="3:30" x14ac:dyDescent="0.25">
      <c r="J48" s="15"/>
      <c r="K48" s="13"/>
      <c r="L48" s="13"/>
      <c r="M48" s="13"/>
      <c r="N48" s="13"/>
      <c r="O48" s="13"/>
      <c r="P48" s="13"/>
      <c r="Q48" s="13"/>
      <c r="R48" s="13"/>
      <c r="S48" s="14"/>
      <c r="T48" s="13"/>
      <c r="U48" s="13"/>
      <c r="V48" s="13"/>
      <c r="W48" s="13"/>
      <c r="X48" s="13"/>
      <c r="Y48" s="13"/>
      <c r="Z48" s="13"/>
      <c r="AA48" s="13"/>
      <c r="AB48" s="14"/>
      <c r="AC48" s="13"/>
      <c r="AD48" s="13"/>
    </row>
    <row r="49" spans="10:30" x14ac:dyDescent="0.25">
      <c r="J49" s="15"/>
      <c r="K49" s="13"/>
      <c r="L49" s="13"/>
      <c r="M49" s="13"/>
      <c r="N49" s="13"/>
      <c r="O49" s="13"/>
      <c r="P49" s="13"/>
      <c r="Q49" s="13"/>
      <c r="R49" s="13"/>
      <c r="S49" s="14"/>
      <c r="T49" s="13"/>
      <c r="U49" s="13"/>
      <c r="V49" s="13"/>
      <c r="W49" s="13"/>
      <c r="X49" s="13"/>
      <c r="Y49" s="13"/>
      <c r="Z49" s="13"/>
      <c r="AA49" s="13"/>
      <c r="AB49" s="14"/>
      <c r="AC49" s="13"/>
      <c r="AD49" s="13"/>
    </row>
    <row r="50" spans="10:30" x14ac:dyDescent="0.25">
      <c r="J50" s="15"/>
      <c r="K50" s="13"/>
      <c r="L50" s="13"/>
      <c r="M50" s="13"/>
      <c r="N50" s="13"/>
      <c r="O50" s="13"/>
      <c r="P50" s="13"/>
      <c r="Q50" s="13"/>
      <c r="R50" s="13"/>
      <c r="S50" s="14"/>
      <c r="T50" s="13"/>
      <c r="U50" s="13"/>
      <c r="V50" s="13"/>
      <c r="W50" s="13"/>
      <c r="X50" s="13"/>
      <c r="Y50" s="13"/>
      <c r="Z50" s="13"/>
      <c r="AA50" s="13"/>
      <c r="AB50" s="14"/>
      <c r="AC50" s="13"/>
      <c r="AD50" s="13"/>
    </row>
    <row r="51" spans="10:30" x14ac:dyDescent="0.25">
      <c r="J51" s="15"/>
      <c r="K51" s="13"/>
      <c r="L51" s="13"/>
      <c r="M51" s="13"/>
      <c r="N51" s="13"/>
      <c r="O51" s="13"/>
      <c r="P51" s="13"/>
      <c r="Q51" s="13"/>
      <c r="R51" s="13"/>
      <c r="S51" s="14"/>
      <c r="T51" s="13"/>
      <c r="U51" s="13"/>
      <c r="V51" s="13"/>
      <c r="W51" s="13"/>
      <c r="X51" s="13"/>
      <c r="Y51" s="13"/>
      <c r="Z51" s="13"/>
      <c r="AA51" s="13"/>
      <c r="AB51" s="14"/>
      <c r="AC51" s="13"/>
      <c r="AD51" s="13"/>
    </row>
    <row r="52" spans="10:30" x14ac:dyDescent="0.25">
      <c r="J52" s="15"/>
      <c r="K52" s="13"/>
      <c r="L52" s="13"/>
      <c r="M52" s="13"/>
      <c r="N52" s="13"/>
      <c r="O52" s="13"/>
      <c r="P52" s="13"/>
      <c r="Q52" s="13"/>
      <c r="R52" s="13"/>
      <c r="S52" s="14"/>
      <c r="T52" s="13"/>
      <c r="U52" s="13"/>
      <c r="V52" s="13"/>
      <c r="W52" s="13"/>
      <c r="X52" s="13"/>
      <c r="Y52" s="13"/>
      <c r="Z52" s="13"/>
      <c r="AA52" s="13"/>
      <c r="AB52" s="14"/>
      <c r="AC52" s="13"/>
      <c r="AD52" s="13"/>
    </row>
    <row r="53" spans="10:30" x14ac:dyDescent="0.25">
      <c r="J53" s="15"/>
      <c r="K53" s="13"/>
      <c r="L53" s="13"/>
      <c r="M53" s="13"/>
      <c r="N53" s="13"/>
      <c r="O53" s="13"/>
      <c r="P53" s="13"/>
      <c r="Q53" s="13"/>
      <c r="R53" s="13"/>
      <c r="S53" s="14"/>
      <c r="T53" s="13"/>
      <c r="U53" s="13"/>
      <c r="V53" s="13"/>
      <c r="W53" s="13"/>
      <c r="X53" s="13"/>
      <c r="Y53" s="13"/>
      <c r="Z53" s="13"/>
      <c r="AA53" s="13"/>
      <c r="AB53" s="14"/>
      <c r="AC53" s="13"/>
      <c r="AD53" s="13"/>
    </row>
    <row r="54" spans="10:30" x14ac:dyDescent="0.25">
      <c r="J54" s="15"/>
      <c r="K54" s="13"/>
      <c r="L54" s="13"/>
      <c r="M54" s="13"/>
      <c r="N54" s="13"/>
      <c r="O54" s="13"/>
      <c r="P54" s="13"/>
      <c r="Q54" s="13"/>
      <c r="R54" s="13"/>
      <c r="S54" s="14"/>
      <c r="T54" s="13"/>
      <c r="U54" s="13"/>
      <c r="V54" s="13"/>
      <c r="W54" s="13"/>
      <c r="X54" s="13"/>
      <c r="Y54" s="13"/>
      <c r="Z54" s="13"/>
      <c r="AA54" s="13"/>
      <c r="AB54" s="14"/>
      <c r="AC54" s="13"/>
      <c r="AD54" s="13"/>
    </row>
    <row r="55" spans="10:30" x14ac:dyDescent="0.25">
      <c r="J55" s="15"/>
      <c r="K55" s="13"/>
      <c r="L55" s="13"/>
      <c r="M55" s="13"/>
      <c r="N55" s="13"/>
      <c r="O55" s="13"/>
      <c r="P55" s="13"/>
      <c r="Q55" s="13"/>
      <c r="R55" s="13"/>
      <c r="S55" s="14"/>
      <c r="T55" s="13"/>
      <c r="U55" s="13"/>
      <c r="V55" s="13"/>
      <c r="W55" s="13"/>
      <c r="X55" s="13"/>
      <c r="Y55" s="13"/>
      <c r="Z55" s="13"/>
      <c r="AA55" s="13"/>
      <c r="AB55" s="14"/>
      <c r="AC55" s="13"/>
      <c r="AD55" s="13"/>
    </row>
    <row r="56" spans="10:30" x14ac:dyDescent="0.25">
      <c r="J56" s="15"/>
      <c r="K56" s="13"/>
      <c r="L56" s="13"/>
      <c r="M56" s="13"/>
      <c r="N56" s="13"/>
      <c r="O56" s="13"/>
      <c r="P56" s="13"/>
      <c r="Q56" s="13"/>
      <c r="R56" s="13"/>
      <c r="S56" s="14"/>
      <c r="T56" s="13"/>
      <c r="U56" s="13"/>
      <c r="V56" s="13"/>
      <c r="W56" s="13"/>
      <c r="X56" s="13"/>
      <c r="Y56" s="13"/>
      <c r="Z56" s="13"/>
      <c r="AA56" s="13"/>
      <c r="AB56" s="14"/>
      <c r="AC56" s="13"/>
      <c r="AD56" s="13"/>
    </row>
    <row r="57" spans="10:30" x14ac:dyDescent="0.25">
      <c r="J57" s="15"/>
      <c r="K57" s="13"/>
      <c r="L57" s="13"/>
      <c r="M57" s="13"/>
      <c r="N57" s="13"/>
      <c r="O57" s="13"/>
      <c r="P57" s="13"/>
      <c r="Q57" s="13"/>
      <c r="R57" s="13"/>
      <c r="S57" s="14"/>
      <c r="T57" s="13"/>
      <c r="U57" s="13"/>
      <c r="V57" s="13"/>
      <c r="W57" s="13"/>
      <c r="X57" s="13"/>
      <c r="Y57" s="13"/>
      <c r="Z57" s="13"/>
      <c r="AA57" s="13"/>
      <c r="AB57" s="14"/>
      <c r="AC57" s="13"/>
      <c r="AD57" s="13"/>
    </row>
    <row r="58" spans="10:30" x14ac:dyDescent="0.25">
      <c r="J58" s="15"/>
      <c r="K58" s="13"/>
      <c r="L58" s="13"/>
      <c r="M58" s="13"/>
      <c r="N58" s="13"/>
      <c r="O58" s="13"/>
      <c r="P58" s="13"/>
      <c r="Q58" s="13"/>
      <c r="R58" s="13"/>
      <c r="S58" s="14"/>
      <c r="T58" s="13"/>
      <c r="U58" s="13"/>
      <c r="V58" s="13"/>
      <c r="W58" s="13"/>
      <c r="X58" s="13"/>
      <c r="Y58" s="13"/>
      <c r="Z58" s="13"/>
      <c r="AA58" s="13"/>
      <c r="AB58" s="14"/>
      <c r="AC58" s="13"/>
      <c r="AD58" s="13"/>
    </row>
    <row r="59" spans="10:30" x14ac:dyDescent="0.25">
      <c r="J59" s="15"/>
      <c r="K59" s="13"/>
      <c r="L59" s="13"/>
      <c r="M59" s="13"/>
      <c r="N59" s="13"/>
      <c r="O59" s="13"/>
      <c r="P59" s="13"/>
      <c r="Q59" s="13"/>
      <c r="R59" s="13"/>
      <c r="S59" s="14"/>
      <c r="T59" s="13"/>
      <c r="U59" s="13"/>
      <c r="V59" s="13"/>
      <c r="W59" s="13"/>
      <c r="X59" s="13"/>
      <c r="Y59" s="13"/>
      <c r="Z59" s="13"/>
      <c r="AA59" s="13"/>
      <c r="AB59" s="14"/>
      <c r="AC59" s="13"/>
      <c r="AD59" s="13"/>
    </row>
    <row r="60" spans="10:30" x14ac:dyDescent="0.25">
      <c r="J60" s="15"/>
      <c r="K60" s="13"/>
      <c r="L60" s="13"/>
      <c r="M60" s="13"/>
      <c r="N60" s="13"/>
      <c r="O60" s="13"/>
      <c r="P60" s="13"/>
      <c r="Q60" s="13"/>
      <c r="R60" s="13"/>
      <c r="S60" s="14"/>
      <c r="T60" s="13"/>
      <c r="U60" s="13"/>
      <c r="V60" s="13"/>
      <c r="W60" s="13"/>
      <c r="X60" s="13"/>
      <c r="Y60" s="13"/>
      <c r="Z60" s="13"/>
      <c r="AA60" s="13"/>
      <c r="AB60" s="14"/>
      <c r="AC60" s="13"/>
      <c r="AD60" s="13"/>
    </row>
    <row r="61" spans="10:30" x14ac:dyDescent="0.25">
      <c r="J61" s="15"/>
      <c r="K61" s="13"/>
      <c r="L61" s="13"/>
      <c r="M61" s="13"/>
      <c r="N61" s="13"/>
      <c r="O61" s="13"/>
      <c r="P61" s="13"/>
      <c r="Q61" s="13"/>
      <c r="R61" s="13"/>
      <c r="S61" s="14"/>
      <c r="T61" s="13"/>
      <c r="U61" s="13"/>
      <c r="V61" s="13"/>
      <c r="W61" s="13"/>
      <c r="X61" s="13"/>
      <c r="Y61" s="13"/>
      <c r="Z61" s="13"/>
      <c r="AA61" s="13"/>
      <c r="AB61" s="14"/>
      <c r="AC61" s="13"/>
      <c r="AD61" s="13"/>
    </row>
    <row r="62" spans="10:30" x14ac:dyDescent="0.25">
      <c r="J62" s="15"/>
      <c r="K62" s="13"/>
      <c r="L62" s="13"/>
      <c r="M62" s="13"/>
      <c r="N62" s="13"/>
      <c r="O62" s="13"/>
      <c r="P62" s="13"/>
      <c r="Q62" s="13"/>
      <c r="R62" s="13"/>
      <c r="S62" s="14"/>
      <c r="T62" s="13"/>
      <c r="U62" s="13"/>
      <c r="V62" s="13"/>
      <c r="W62" s="13"/>
      <c r="X62" s="13"/>
      <c r="Y62" s="13"/>
      <c r="Z62" s="13"/>
      <c r="AA62" s="13"/>
      <c r="AB62" s="14"/>
      <c r="AC62" s="13"/>
      <c r="AD62" s="13"/>
    </row>
    <row r="63" spans="10:30" x14ac:dyDescent="0.25">
      <c r="J63" s="15"/>
      <c r="K63" s="13"/>
      <c r="L63" s="13"/>
      <c r="M63" s="13"/>
      <c r="N63" s="13"/>
      <c r="O63" s="13"/>
      <c r="P63" s="13"/>
      <c r="Q63" s="13"/>
      <c r="R63" s="13"/>
      <c r="S63" s="14"/>
      <c r="T63" s="13"/>
      <c r="U63" s="13"/>
      <c r="V63" s="13"/>
      <c r="W63" s="13"/>
      <c r="X63" s="13"/>
      <c r="Y63" s="13"/>
      <c r="Z63" s="13"/>
      <c r="AA63" s="13"/>
      <c r="AB63" s="14"/>
      <c r="AC63" s="13"/>
      <c r="AD63" s="13"/>
    </row>
    <row r="64" spans="10:30" x14ac:dyDescent="0.25">
      <c r="J64" s="15"/>
      <c r="K64" s="13"/>
      <c r="L64" s="13"/>
      <c r="M64" s="13"/>
      <c r="N64" s="13"/>
      <c r="O64" s="13"/>
      <c r="P64" s="13"/>
      <c r="Q64" s="13"/>
      <c r="R64" s="13"/>
      <c r="S64" s="14"/>
      <c r="T64" s="13"/>
      <c r="U64" s="13"/>
      <c r="V64" s="13"/>
      <c r="W64" s="13"/>
      <c r="X64" s="13"/>
      <c r="Y64" s="13"/>
      <c r="Z64" s="13"/>
      <c r="AA64" s="13"/>
      <c r="AB64" s="14"/>
      <c r="AC64" s="13"/>
      <c r="AD64" s="13"/>
    </row>
    <row r="65" spans="10:30" x14ac:dyDescent="0.25">
      <c r="J65" s="15"/>
      <c r="K65" s="13"/>
      <c r="L65" s="13"/>
      <c r="M65" s="13"/>
      <c r="N65" s="13"/>
      <c r="O65" s="13"/>
      <c r="P65" s="13"/>
      <c r="Q65" s="13"/>
      <c r="R65" s="13"/>
      <c r="S65" s="14"/>
      <c r="T65" s="13"/>
      <c r="U65" s="13"/>
      <c r="V65" s="13"/>
      <c r="W65" s="13"/>
      <c r="X65" s="13"/>
      <c r="Y65" s="13"/>
      <c r="Z65" s="13"/>
      <c r="AA65" s="13"/>
      <c r="AB65" s="14"/>
      <c r="AC65" s="13"/>
      <c r="AD65" s="13"/>
    </row>
    <row r="66" spans="10:30" x14ac:dyDescent="0.25">
      <c r="J66" s="15"/>
      <c r="K66" s="13"/>
      <c r="L66" s="13"/>
      <c r="M66" s="13"/>
      <c r="N66" s="13"/>
      <c r="O66" s="13"/>
      <c r="P66" s="13"/>
      <c r="Q66" s="13"/>
      <c r="R66" s="13"/>
      <c r="S66" s="14"/>
      <c r="T66" s="13"/>
      <c r="U66" s="13"/>
      <c r="V66" s="13"/>
      <c r="W66" s="13"/>
      <c r="X66" s="13"/>
      <c r="Y66" s="13"/>
      <c r="Z66" s="13"/>
      <c r="AA66" s="13"/>
      <c r="AB66" s="14"/>
      <c r="AC66" s="13"/>
      <c r="AD66" s="13"/>
    </row>
    <row r="67" spans="10:30" x14ac:dyDescent="0.25">
      <c r="J67" s="15"/>
      <c r="K67" s="13"/>
      <c r="L67" s="13"/>
      <c r="M67" s="13"/>
      <c r="N67" s="13"/>
      <c r="O67" s="13"/>
      <c r="P67" s="13"/>
      <c r="Q67" s="13"/>
      <c r="R67" s="13"/>
      <c r="S67" s="14"/>
      <c r="T67" s="13"/>
      <c r="U67" s="13"/>
      <c r="V67" s="13"/>
      <c r="W67" s="13"/>
      <c r="X67" s="13"/>
      <c r="Y67" s="13"/>
      <c r="Z67" s="13"/>
      <c r="AA67" s="13"/>
      <c r="AB67" s="14"/>
      <c r="AC67" s="13"/>
      <c r="AD67" s="13"/>
    </row>
    <row r="68" spans="10:30" x14ac:dyDescent="0.25">
      <c r="J68" s="15"/>
      <c r="K68" s="13"/>
      <c r="L68" s="13"/>
      <c r="M68" s="13"/>
      <c r="N68" s="13"/>
      <c r="O68" s="13"/>
      <c r="P68" s="13"/>
      <c r="Q68" s="13"/>
      <c r="R68" s="13"/>
      <c r="S68" s="14"/>
      <c r="T68" s="13"/>
      <c r="U68" s="13"/>
      <c r="V68" s="13"/>
      <c r="W68" s="13"/>
      <c r="X68" s="13"/>
      <c r="Y68" s="13"/>
      <c r="Z68" s="13"/>
      <c r="AA68" s="13"/>
      <c r="AB68" s="14"/>
      <c r="AC68" s="13"/>
      <c r="AD68" s="13"/>
    </row>
    <row r="69" spans="10:30" x14ac:dyDescent="0.25">
      <c r="J69" s="15"/>
      <c r="K69" s="13"/>
      <c r="L69" s="13"/>
      <c r="M69" s="13"/>
      <c r="N69" s="13"/>
      <c r="O69" s="13"/>
      <c r="P69" s="13"/>
      <c r="Q69" s="13"/>
      <c r="R69" s="13"/>
      <c r="S69" s="14"/>
      <c r="T69" s="13"/>
      <c r="U69" s="13"/>
      <c r="V69" s="13"/>
      <c r="W69" s="13"/>
      <c r="X69" s="13"/>
      <c r="Y69" s="13"/>
      <c r="Z69" s="13"/>
      <c r="AA69" s="13"/>
      <c r="AB69" s="14"/>
      <c r="AC69" s="13"/>
      <c r="AD69" s="13"/>
    </row>
    <row r="70" spans="10:30" x14ac:dyDescent="0.25">
      <c r="J70" s="15"/>
      <c r="K70" s="13"/>
      <c r="L70" s="13"/>
      <c r="M70" s="13"/>
      <c r="N70" s="13"/>
      <c r="O70" s="13"/>
      <c r="P70" s="13"/>
      <c r="Q70" s="13"/>
      <c r="R70" s="13"/>
      <c r="S70" s="14"/>
      <c r="T70" s="13"/>
      <c r="U70" s="13"/>
      <c r="V70" s="13"/>
      <c r="W70" s="13"/>
      <c r="X70" s="13"/>
      <c r="Y70" s="13"/>
      <c r="Z70" s="13"/>
      <c r="AA70" s="13"/>
      <c r="AB70" s="14"/>
      <c r="AC70" s="13"/>
      <c r="AD70" s="13"/>
    </row>
    <row r="71" spans="10:30" x14ac:dyDescent="0.25">
      <c r="J71" s="15"/>
      <c r="K71" s="13"/>
      <c r="L71" s="13"/>
      <c r="M71" s="13"/>
      <c r="N71" s="13"/>
      <c r="O71" s="13"/>
      <c r="P71" s="13"/>
      <c r="Q71" s="13"/>
      <c r="R71" s="13"/>
      <c r="S71" s="14"/>
      <c r="T71" s="13"/>
      <c r="U71" s="13"/>
      <c r="V71" s="13"/>
      <c r="W71" s="13"/>
      <c r="X71" s="13"/>
      <c r="Y71" s="13"/>
      <c r="Z71" s="13"/>
      <c r="AA71" s="13"/>
      <c r="AB71" s="14"/>
      <c r="AC71" s="13"/>
      <c r="AD71" s="13"/>
    </row>
    <row r="72" spans="10:30" x14ac:dyDescent="0.25">
      <c r="J72" s="15"/>
      <c r="K72" s="13"/>
      <c r="L72" s="13"/>
      <c r="M72" s="13"/>
      <c r="N72" s="13"/>
      <c r="O72" s="13"/>
      <c r="P72" s="13"/>
      <c r="Q72" s="13"/>
      <c r="R72" s="13"/>
      <c r="S72" s="14"/>
      <c r="T72" s="13"/>
      <c r="U72" s="13"/>
      <c r="V72" s="13"/>
      <c r="W72" s="13"/>
      <c r="X72" s="13"/>
      <c r="Y72" s="13"/>
      <c r="Z72" s="13"/>
      <c r="AA72" s="13"/>
      <c r="AB72" s="14"/>
      <c r="AC72" s="13"/>
      <c r="AD72" s="13"/>
    </row>
    <row r="73" spans="10:30" x14ac:dyDescent="0.25">
      <c r="J73" s="15"/>
      <c r="K73" s="13"/>
      <c r="L73" s="13"/>
      <c r="M73" s="13"/>
      <c r="N73" s="13"/>
      <c r="O73" s="13"/>
      <c r="P73" s="13"/>
      <c r="Q73" s="13"/>
      <c r="R73" s="13"/>
      <c r="S73" s="14"/>
      <c r="T73" s="13"/>
      <c r="U73" s="13"/>
      <c r="V73" s="13"/>
      <c r="W73" s="13"/>
      <c r="X73" s="13"/>
      <c r="Y73" s="13"/>
      <c r="Z73" s="13"/>
      <c r="AA73" s="13"/>
      <c r="AB73" s="14"/>
      <c r="AC73" s="13"/>
      <c r="AD73" s="13"/>
    </row>
    <row r="74" spans="10:30" x14ac:dyDescent="0.25">
      <c r="J74" s="15"/>
      <c r="K74" s="13"/>
      <c r="L74" s="13"/>
      <c r="M74" s="13"/>
      <c r="N74" s="13"/>
      <c r="O74" s="13"/>
      <c r="P74" s="13"/>
      <c r="Q74" s="13"/>
      <c r="R74" s="13"/>
      <c r="S74" s="14"/>
      <c r="T74" s="13"/>
      <c r="U74" s="13"/>
      <c r="V74" s="13"/>
      <c r="W74" s="13"/>
      <c r="X74" s="13"/>
      <c r="Y74" s="13"/>
      <c r="Z74" s="13"/>
      <c r="AA74" s="13"/>
      <c r="AB74" s="14"/>
      <c r="AC74" s="13"/>
      <c r="AD74" s="13"/>
    </row>
    <row r="75" spans="10:30" x14ac:dyDescent="0.25">
      <c r="J75" s="15"/>
      <c r="K75" s="13"/>
      <c r="L75" s="13"/>
      <c r="M75" s="13"/>
      <c r="N75" s="13"/>
      <c r="O75" s="13"/>
      <c r="P75" s="13"/>
      <c r="Q75" s="13"/>
      <c r="R75" s="13"/>
      <c r="S75" s="14"/>
      <c r="T75" s="13"/>
      <c r="U75" s="13"/>
      <c r="V75" s="13"/>
      <c r="W75" s="13"/>
      <c r="X75" s="13"/>
      <c r="Y75" s="13"/>
      <c r="Z75" s="13"/>
      <c r="AA75" s="13"/>
      <c r="AB75" s="14"/>
      <c r="AC75" s="13"/>
      <c r="AD75" s="13"/>
    </row>
    <row r="76" spans="10:30" x14ac:dyDescent="0.25">
      <c r="J76" s="15"/>
      <c r="K76" s="13"/>
      <c r="L76" s="13"/>
      <c r="M76" s="13"/>
      <c r="N76" s="13"/>
      <c r="O76" s="13"/>
      <c r="P76" s="13"/>
      <c r="Q76" s="13"/>
      <c r="R76" s="13"/>
      <c r="S76" s="14"/>
      <c r="T76" s="13"/>
      <c r="U76" s="13"/>
      <c r="V76" s="13"/>
      <c r="W76" s="13"/>
      <c r="X76" s="13"/>
      <c r="Y76" s="13"/>
      <c r="Z76" s="13"/>
      <c r="AA76" s="13"/>
      <c r="AB76" s="14"/>
      <c r="AC76" s="13"/>
      <c r="AD76" s="13"/>
    </row>
    <row r="77" spans="10:30" x14ac:dyDescent="0.25">
      <c r="J77" s="15"/>
      <c r="K77" s="13"/>
      <c r="L77" s="13"/>
      <c r="M77" s="13"/>
      <c r="N77" s="13"/>
      <c r="O77" s="13"/>
      <c r="P77" s="13"/>
      <c r="Q77" s="13"/>
      <c r="R77" s="13"/>
      <c r="S77" s="14"/>
      <c r="T77" s="13"/>
      <c r="U77" s="13"/>
      <c r="V77" s="13"/>
      <c r="W77" s="13"/>
      <c r="X77" s="13"/>
      <c r="Y77" s="13"/>
      <c r="Z77" s="13"/>
      <c r="AA77" s="13"/>
      <c r="AB77" s="14"/>
      <c r="AC77" s="13"/>
      <c r="AD77" s="13"/>
    </row>
    <row r="78" spans="10:30" x14ac:dyDescent="0.25">
      <c r="J78" s="15"/>
      <c r="K78" s="13"/>
      <c r="L78" s="13"/>
      <c r="M78" s="13"/>
      <c r="N78" s="13"/>
      <c r="O78" s="13"/>
      <c r="P78" s="13"/>
      <c r="Q78" s="13"/>
      <c r="R78" s="13"/>
      <c r="S78" s="14"/>
      <c r="T78" s="13"/>
      <c r="U78" s="13"/>
      <c r="V78" s="13"/>
      <c r="W78" s="13"/>
      <c r="X78" s="13"/>
      <c r="Y78" s="13"/>
      <c r="Z78" s="13"/>
      <c r="AA78" s="13"/>
      <c r="AB78" s="14"/>
      <c r="AC78" s="13"/>
      <c r="AD78" s="13"/>
    </row>
    <row r="79" spans="10:30" x14ac:dyDescent="0.25">
      <c r="J79" s="15"/>
      <c r="K79" s="13"/>
      <c r="L79" s="13"/>
      <c r="M79" s="13"/>
      <c r="N79" s="13"/>
      <c r="O79" s="13"/>
      <c r="P79" s="13"/>
      <c r="Q79" s="13"/>
      <c r="R79" s="13"/>
      <c r="S79" s="14"/>
      <c r="T79" s="13"/>
      <c r="U79" s="13"/>
      <c r="V79" s="13"/>
      <c r="W79" s="13"/>
      <c r="X79" s="13"/>
      <c r="Y79" s="13"/>
      <c r="Z79" s="13"/>
      <c r="AA79" s="13"/>
      <c r="AB79" s="14"/>
      <c r="AC79" s="13"/>
      <c r="AD79" s="13"/>
    </row>
    <row r="80" spans="10:30" x14ac:dyDescent="0.25">
      <c r="J80" s="15"/>
      <c r="K80" s="13"/>
      <c r="L80" s="13"/>
      <c r="M80" s="13"/>
      <c r="N80" s="13"/>
      <c r="O80" s="13"/>
      <c r="P80" s="13"/>
      <c r="Q80" s="13"/>
      <c r="R80" s="13"/>
      <c r="S80" s="14"/>
      <c r="T80" s="13"/>
      <c r="U80" s="13"/>
      <c r="V80" s="13"/>
      <c r="W80" s="13"/>
      <c r="X80" s="13"/>
      <c r="Y80" s="13"/>
      <c r="Z80" s="13"/>
      <c r="AA80" s="13"/>
      <c r="AB80" s="14"/>
      <c r="AC80" s="13"/>
      <c r="AD80" s="13"/>
    </row>
    <row r="81" spans="10:30" x14ac:dyDescent="0.25">
      <c r="J81" s="15"/>
      <c r="K81" s="13"/>
      <c r="L81" s="13"/>
      <c r="M81" s="13"/>
      <c r="N81" s="13"/>
      <c r="O81" s="13"/>
      <c r="P81" s="13"/>
      <c r="Q81" s="13"/>
      <c r="R81" s="13"/>
      <c r="S81" s="14"/>
      <c r="T81" s="13"/>
      <c r="U81" s="13"/>
      <c r="V81" s="13"/>
      <c r="W81" s="13"/>
      <c r="X81" s="13"/>
      <c r="Y81" s="13"/>
      <c r="Z81" s="13"/>
      <c r="AA81" s="13"/>
      <c r="AB81" s="14"/>
      <c r="AC81" s="13"/>
      <c r="AD81" s="13"/>
    </row>
    <row r="82" spans="10:30" x14ac:dyDescent="0.25">
      <c r="J82" s="15"/>
      <c r="K82" s="13"/>
      <c r="L82" s="13"/>
      <c r="M82" s="13"/>
      <c r="N82" s="13"/>
      <c r="O82" s="13"/>
      <c r="P82" s="13"/>
      <c r="Q82" s="13"/>
      <c r="R82" s="13"/>
      <c r="S82" s="14"/>
      <c r="T82" s="13"/>
      <c r="U82" s="13"/>
      <c r="V82" s="13"/>
      <c r="W82" s="13"/>
      <c r="X82" s="13"/>
      <c r="Y82" s="13"/>
      <c r="Z82" s="13"/>
      <c r="AA82" s="13"/>
      <c r="AB82" s="14"/>
      <c r="AC82" s="13"/>
      <c r="AD82" s="13"/>
    </row>
    <row r="83" spans="10:30" x14ac:dyDescent="0.25">
      <c r="J83" s="15"/>
      <c r="K83" s="13"/>
      <c r="L83" s="13"/>
      <c r="M83" s="13"/>
      <c r="N83" s="13"/>
      <c r="O83" s="13"/>
      <c r="P83" s="13"/>
      <c r="Q83" s="13"/>
      <c r="R83" s="13"/>
      <c r="S83" s="14"/>
      <c r="T83" s="13"/>
      <c r="U83" s="13"/>
      <c r="V83" s="13"/>
      <c r="W83" s="13"/>
      <c r="X83" s="13"/>
      <c r="Y83" s="13"/>
      <c r="Z83" s="13"/>
      <c r="AA83" s="13"/>
      <c r="AB83" s="14"/>
      <c r="AC83" s="13"/>
      <c r="AD83" s="13"/>
    </row>
    <row r="84" spans="10:30" x14ac:dyDescent="0.25">
      <c r="J84" s="15"/>
      <c r="K84" s="13"/>
      <c r="L84" s="13"/>
      <c r="M84" s="13"/>
      <c r="N84" s="13"/>
      <c r="O84" s="13"/>
      <c r="P84" s="13"/>
      <c r="Q84" s="13"/>
      <c r="R84" s="13"/>
      <c r="S84" s="14"/>
      <c r="T84" s="13"/>
      <c r="U84" s="13"/>
      <c r="V84" s="13"/>
      <c r="W84" s="13"/>
      <c r="X84" s="13"/>
      <c r="Y84" s="13"/>
      <c r="Z84" s="13"/>
      <c r="AA84" s="13"/>
      <c r="AB84" s="14"/>
      <c r="AC84" s="13"/>
      <c r="AD84" s="13"/>
    </row>
    <row r="85" spans="10:30" x14ac:dyDescent="0.25">
      <c r="J85" s="15"/>
      <c r="K85" s="13"/>
      <c r="L85" s="13"/>
      <c r="M85" s="13"/>
      <c r="N85" s="13"/>
      <c r="O85" s="13"/>
      <c r="P85" s="13"/>
      <c r="Q85" s="13"/>
      <c r="R85" s="13"/>
      <c r="S85" s="14"/>
      <c r="T85" s="13"/>
      <c r="U85" s="13"/>
      <c r="V85" s="13"/>
      <c r="W85" s="13"/>
      <c r="X85" s="13"/>
      <c r="Y85" s="13"/>
      <c r="Z85" s="13"/>
      <c r="AA85" s="13"/>
      <c r="AB85" s="14"/>
      <c r="AC85" s="13"/>
      <c r="AD85" s="13"/>
    </row>
    <row r="86" spans="10:30" x14ac:dyDescent="0.25">
      <c r="J86" s="15"/>
      <c r="K86" s="13"/>
      <c r="L86" s="13"/>
      <c r="M86" s="13"/>
      <c r="N86" s="13"/>
      <c r="O86" s="13"/>
      <c r="P86" s="13"/>
      <c r="Q86" s="13"/>
      <c r="R86" s="13"/>
      <c r="S86" s="14"/>
      <c r="T86" s="13"/>
      <c r="U86" s="13"/>
      <c r="V86" s="13"/>
      <c r="W86" s="13"/>
      <c r="X86" s="13"/>
      <c r="Y86" s="13"/>
      <c r="Z86" s="13"/>
      <c r="AA86" s="13"/>
      <c r="AB86" s="14"/>
      <c r="AC86" s="13"/>
      <c r="AD86" s="13"/>
    </row>
    <row r="87" spans="10:30" x14ac:dyDescent="0.25">
      <c r="J87" s="15"/>
      <c r="K87" s="13"/>
      <c r="L87" s="13"/>
      <c r="M87" s="13"/>
      <c r="N87" s="13"/>
      <c r="O87" s="13"/>
      <c r="P87" s="13"/>
      <c r="Q87" s="13"/>
      <c r="R87" s="13"/>
      <c r="S87" s="14"/>
      <c r="T87" s="13"/>
      <c r="U87" s="13"/>
      <c r="V87" s="13"/>
      <c r="W87" s="13"/>
      <c r="X87" s="13"/>
      <c r="Y87" s="13"/>
      <c r="Z87" s="13"/>
      <c r="AA87" s="13"/>
      <c r="AB87" s="14"/>
      <c r="AC87" s="13"/>
      <c r="AD87" s="13"/>
    </row>
    <row r="88" spans="10:30" x14ac:dyDescent="0.25">
      <c r="J88" s="15"/>
      <c r="K88" s="13"/>
      <c r="L88" s="13"/>
      <c r="M88" s="13"/>
      <c r="N88" s="13"/>
      <c r="O88" s="13"/>
      <c r="P88" s="13"/>
      <c r="Q88" s="13"/>
      <c r="R88" s="13"/>
      <c r="S88" s="14"/>
      <c r="T88" s="13"/>
      <c r="U88" s="13"/>
      <c r="V88" s="13"/>
      <c r="W88" s="13"/>
      <c r="X88" s="13"/>
      <c r="Y88" s="13"/>
      <c r="Z88" s="13"/>
      <c r="AA88" s="13"/>
      <c r="AB88" s="14"/>
      <c r="AC88" s="13"/>
      <c r="AD88" s="13"/>
    </row>
    <row r="89" spans="10:30" x14ac:dyDescent="0.25">
      <c r="J89" s="15"/>
      <c r="K89" s="13"/>
      <c r="L89" s="13"/>
      <c r="M89" s="13"/>
      <c r="N89" s="13"/>
      <c r="O89" s="13"/>
      <c r="P89" s="13"/>
      <c r="Q89" s="13"/>
      <c r="R89" s="13"/>
      <c r="S89" s="14"/>
      <c r="T89" s="13"/>
      <c r="U89" s="13"/>
      <c r="V89" s="13"/>
      <c r="W89" s="13"/>
      <c r="X89" s="13"/>
      <c r="Y89" s="13"/>
      <c r="Z89" s="13"/>
      <c r="AA89" s="13"/>
      <c r="AB89" s="14"/>
      <c r="AC89" s="13"/>
      <c r="AD89" s="13"/>
    </row>
    <row r="90" spans="10:30" x14ac:dyDescent="0.25">
      <c r="J90" s="15"/>
      <c r="K90" s="13"/>
      <c r="L90" s="13"/>
      <c r="M90" s="13"/>
      <c r="N90" s="13"/>
      <c r="O90" s="13"/>
      <c r="P90" s="13"/>
      <c r="Q90" s="13"/>
      <c r="R90" s="13"/>
      <c r="S90" s="14"/>
      <c r="T90" s="13"/>
      <c r="U90" s="13"/>
      <c r="V90" s="13"/>
      <c r="W90" s="13"/>
      <c r="X90" s="13"/>
      <c r="Y90" s="13"/>
      <c r="Z90" s="13"/>
      <c r="AA90" s="13"/>
      <c r="AB90" s="14"/>
      <c r="AC90" s="13"/>
      <c r="AD90" s="13"/>
    </row>
    <row r="91" spans="10:30" x14ac:dyDescent="0.25">
      <c r="J91" s="15"/>
      <c r="K91" s="13"/>
      <c r="L91" s="13"/>
      <c r="M91" s="13"/>
      <c r="N91" s="13"/>
      <c r="O91" s="13"/>
      <c r="P91" s="13"/>
      <c r="Q91" s="13"/>
      <c r="R91" s="13"/>
      <c r="S91" s="14"/>
      <c r="T91" s="13"/>
      <c r="U91" s="13"/>
      <c r="V91" s="13"/>
      <c r="W91" s="13"/>
      <c r="X91" s="13"/>
      <c r="Y91" s="13"/>
      <c r="Z91" s="13"/>
      <c r="AA91" s="13"/>
      <c r="AB91" s="14"/>
      <c r="AC91" s="13"/>
      <c r="AD91" s="13"/>
    </row>
    <row r="92" spans="10:30" x14ac:dyDescent="0.25">
      <c r="J92" s="15"/>
      <c r="K92" s="13"/>
      <c r="L92" s="13"/>
      <c r="M92" s="13"/>
      <c r="N92" s="13"/>
      <c r="O92" s="13"/>
      <c r="P92" s="13"/>
      <c r="Q92" s="13"/>
      <c r="R92" s="13"/>
      <c r="S92" s="14"/>
      <c r="T92" s="13"/>
      <c r="U92" s="13"/>
      <c r="V92" s="13"/>
      <c r="W92" s="13"/>
      <c r="X92" s="13"/>
      <c r="Y92" s="13"/>
      <c r="Z92" s="13"/>
      <c r="AA92" s="13"/>
      <c r="AB92" s="14"/>
      <c r="AC92" s="13"/>
      <c r="AD92" s="13"/>
    </row>
    <row r="93" spans="10:30" x14ac:dyDescent="0.25">
      <c r="J93" s="15"/>
      <c r="K93" s="13"/>
      <c r="L93" s="13"/>
      <c r="M93" s="13"/>
      <c r="N93" s="13"/>
      <c r="O93" s="13"/>
      <c r="P93" s="13"/>
      <c r="Q93" s="13"/>
      <c r="R93" s="13"/>
      <c r="S93" s="14"/>
      <c r="T93" s="13"/>
      <c r="U93" s="13"/>
      <c r="V93" s="13"/>
      <c r="W93" s="13"/>
      <c r="X93" s="13"/>
      <c r="Y93" s="13"/>
      <c r="Z93" s="13"/>
      <c r="AA93" s="13"/>
      <c r="AB93" s="14"/>
      <c r="AC93" s="13"/>
      <c r="AD93" s="13"/>
    </row>
    <row r="94" spans="10:30" x14ac:dyDescent="0.25">
      <c r="J94" s="15"/>
      <c r="K94" s="13"/>
      <c r="L94" s="13"/>
      <c r="M94" s="13"/>
      <c r="N94" s="13"/>
      <c r="O94" s="13"/>
      <c r="P94" s="13"/>
      <c r="Q94" s="13"/>
      <c r="R94" s="13"/>
      <c r="S94" s="14"/>
      <c r="T94" s="13"/>
      <c r="U94" s="13"/>
      <c r="V94" s="13"/>
      <c r="W94" s="13"/>
      <c r="X94" s="13"/>
      <c r="Y94" s="13"/>
      <c r="Z94" s="13"/>
      <c r="AA94" s="13"/>
      <c r="AB94" s="14"/>
      <c r="AC94" s="13"/>
      <c r="AD94" s="13"/>
    </row>
    <row r="95" spans="10:30" x14ac:dyDescent="0.25">
      <c r="J95" s="15"/>
      <c r="K95" s="13"/>
      <c r="L95" s="13"/>
      <c r="M95" s="13"/>
      <c r="N95" s="13"/>
      <c r="O95" s="13"/>
      <c r="P95" s="13"/>
      <c r="Q95" s="13"/>
      <c r="R95" s="13"/>
      <c r="S95" s="14"/>
      <c r="T95" s="13"/>
      <c r="U95" s="13"/>
      <c r="V95" s="13"/>
      <c r="W95" s="13"/>
      <c r="X95" s="13"/>
      <c r="Y95" s="13"/>
      <c r="Z95" s="13"/>
      <c r="AA95" s="13"/>
      <c r="AB95" s="14"/>
      <c r="AC95" s="13"/>
      <c r="AD95" s="13"/>
    </row>
    <row r="96" spans="10:30" x14ac:dyDescent="0.25">
      <c r="J96" s="15"/>
      <c r="K96" s="13"/>
      <c r="L96" s="13"/>
      <c r="M96" s="13"/>
      <c r="N96" s="13"/>
      <c r="O96" s="13"/>
      <c r="P96" s="13"/>
      <c r="Q96" s="13"/>
      <c r="R96" s="13"/>
      <c r="S96" s="14"/>
      <c r="T96" s="13"/>
      <c r="U96" s="13"/>
      <c r="V96" s="13"/>
      <c r="W96" s="13"/>
      <c r="X96" s="13"/>
      <c r="Y96" s="13"/>
      <c r="Z96" s="13"/>
      <c r="AA96" s="13"/>
      <c r="AB96" s="14"/>
      <c r="AC96" s="13"/>
      <c r="AD96" s="13"/>
    </row>
    <row r="97" spans="10:30" x14ac:dyDescent="0.25">
      <c r="J97" s="15"/>
      <c r="K97" s="13"/>
      <c r="L97" s="13"/>
      <c r="M97" s="13"/>
      <c r="N97" s="13"/>
      <c r="O97" s="13"/>
      <c r="P97" s="13"/>
      <c r="Q97" s="13"/>
      <c r="R97" s="13"/>
      <c r="S97" s="14"/>
      <c r="T97" s="13"/>
      <c r="U97" s="13"/>
      <c r="V97" s="13"/>
      <c r="W97" s="13"/>
      <c r="X97" s="13"/>
      <c r="Y97" s="13"/>
      <c r="Z97" s="13"/>
      <c r="AA97" s="13"/>
      <c r="AB97" s="14"/>
      <c r="AC97" s="13"/>
      <c r="AD97" s="13"/>
    </row>
    <row r="98" spans="10:30" x14ac:dyDescent="0.25">
      <c r="J98" s="15"/>
      <c r="K98" s="13"/>
      <c r="L98" s="13"/>
      <c r="M98" s="13"/>
      <c r="N98" s="13"/>
      <c r="O98" s="13"/>
      <c r="P98" s="13"/>
      <c r="Q98" s="13"/>
      <c r="R98" s="13"/>
      <c r="S98" s="14"/>
      <c r="T98" s="13"/>
      <c r="U98" s="13"/>
      <c r="V98" s="13"/>
      <c r="W98" s="13"/>
      <c r="X98" s="13"/>
      <c r="Y98" s="13"/>
      <c r="Z98" s="13"/>
      <c r="AA98" s="13"/>
      <c r="AB98" s="14"/>
      <c r="AC98" s="13"/>
      <c r="AD98" s="13"/>
    </row>
    <row r="99" spans="10:30" x14ac:dyDescent="0.25">
      <c r="J99" s="15"/>
      <c r="K99" s="13"/>
      <c r="L99" s="13"/>
      <c r="M99" s="13"/>
      <c r="N99" s="13"/>
      <c r="O99" s="13"/>
      <c r="P99" s="13"/>
      <c r="Q99" s="13"/>
      <c r="R99" s="13"/>
      <c r="S99" s="14"/>
      <c r="T99" s="13"/>
      <c r="U99" s="13"/>
      <c r="V99" s="13"/>
      <c r="W99" s="13"/>
      <c r="X99" s="13"/>
      <c r="Y99" s="13"/>
      <c r="Z99" s="13"/>
      <c r="AA99" s="13"/>
      <c r="AB99" s="14"/>
      <c r="AC99" s="13"/>
      <c r="AD99" s="13"/>
    </row>
    <row r="100" spans="10:30" x14ac:dyDescent="0.25">
      <c r="J100" s="15"/>
      <c r="K100" s="13"/>
      <c r="L100" s="13"/>
      <c r="M100" s="13"/>
      <c r="N100" s="13"/>
      <c r="O100" s="13"/>
      <c r="P100" s="13"/>
      <c r="Q100" s="13"/>
      <c r="R100" s="13"/>
      <c r="S100" s="14"/>
      <c r="T100" s="13"/>
      <c r="U100" s="13"/>
      <c r="V100" s="13"/>
      <c r="W100" s="13"/>
      <c r="X100" s="13"/>
      <c r="Y100" s="13"/>
      <c r="Z100" s="13"/>
      <c r="AA100" s="13"/>
      <c r="AB100" s="14"/>
      <c r="AC100" s="13"/>
      <c r="AD100" s="13"/>
    </row>
    <row r="101" spans="10:30" x14ac:dyDescent="0.25">
      <c r="J101" s="15"/>
      <c r="K101" s="13"/>
      <c r="L101" s="13"/>
      <c r="M101" s="13"/>
      <c r="N101" s="13"/>
      <c r="O101" s="13"/>
      <c r="P101" s="13"/>
      <c r="Q101" s="13"/>
      <c r="R101" s="13"/>
      <c r="S101" s="14"/>
      <c r="T101" s="13"/>
      <c r="U101" s="13"/>
      <c r="V101" s="13"/>
      <c r="W101" s="13"/>
      <c r="X101" s="13"/>
      <c r="Y101" s="13"/>
      <c r="Z101" s="13"/>
      <c r="AA101" s="13"/>
      <c r="AB101" s="14"/>
      <c r="AC101" s="13"/>
      <c r="AD101" s="13"/>
    </row>
    <row r="102" spans="10:30" x14ac:dyDescent="0.25">
      <c r="J102" s="15"/>
      <c r="K102" s="13"/>
      <c r="L102" s="13"/>
      <c r="M102" s="13"/>
      <c r="N102" s="13"/>
      <c r="O102" s="13"/>
      <c r="P102" s="13"/>
      <c r="Q102" s="13"/>
      <c r="R102" s="13"/>
      <c r="S102" s="14"/>
      <c r="T102" s="13"/>
      <c r="U102" s="13"/>
      <c r="V102" s="13"/>
      <c r="W102" s="13"/>
      <c r="X102" s="13"/>
      <c r="Y102" s="13"/>
      <c r="Z102" s="13"/>
      <c r="AA102" s="13"/>
      <c r="AB102" s="14"/>
      <c r="AC102" s="13"/>
      <c r="AD102" s="13"/>
    </row>
    <row r="103" spans="10:30" x14ac:dyDescent="0.25">
      <c r="J103" s="15"/>
      <c r="K103" s="13"/>
      <c r="L103" s="13"/>
      <c r="M103" s="13"/>
      <c r="N103" s="13"/>
      <c r="O103" s="13"/>
      <c r="P103" s="13"/>
      <c r="Q103" s="13"/>
      <c r="R103" s="13"/>
      <c r="S103" s="14"/>
      <c r="T103" s="13"/>
      <c r="U103" s="13"/>
      <c r="V103" s="13"/>
      <c r="W103" s="13"/>
      <c r="X103" s="13"/>
      <c r="Y103" s="13"/>
      <c r="Z103" s="13"/>
      <c r="AA103" s="13"/>
      <c r="AB103" s="14"/>
      <c r="AC103" s="13"/>
      <c r="AD103" s="13"/>
    </row>
    <row r="104" spans="10:30" x14ac:dyDescent="0.25">
      <c r="J104" s="15"/>
      <c r="K104" s="13"/>
      <c r="L104" s="13"/>
      <c r="M104" s="13"/>
      <c r="N104" s="13"/>
      <c r="O104" s="13"/>
      <c r="P104" s="13"/>
      <c r="Q104" s="13"/>
      <c r="R104" s="13"/>
      <c r="S104" s="14"/>
      <c r="T104" s="13"/>
      <c r="U104" s="13"/>
      <c r="V104" s="13"/>
      <c r="W104" s="13"/>
      <c r="X104" s="13"/>
      <c r="Y104" s="13"/>
      <c r="Z104" s="13"/>
      <c r="AA104" s="13"/>
      <c r="AB104" s="14"/>
      <c r="AC104" s="13"/>
      <c r="AD104" s="13"/>
    </row>
    <row r="105" spans="10:30" x14ac:dyDescent="0.25">
      <c r="J105" s="15"/>
      <c r="K105" s="13"/>
      <c r="L105" s="13"/>
      <c r="M105" s="13"/>
      <c r="N105" s="13"/>
      <c r="O105" s="13"/>
      <c r="P105" s="13"/>
      <c r="Q105" s="13"/>
      <c r="R105" s="13"/>
      <c r="S105" s="14"/>
      <c r="T105" s="13"/>
      <c r="U105" s="13"/>
      <c r="V105" s="13"/>
      <c r="W105" s="13"/>
      <c r="X105" s="13"/>
      <c r="Y105" s="13"/>
      <c r="Z105" s="13"/>
      <c r="AA105" s="13"/>
      <c r="AB105" s="14"/>
      <c r="AC105" s="13"/>
      <c r="AD105" s="13"/>
    </row>
    <row r="106" spans="10:30" x14ac:dyDescent="0.25">
      <c r="J106" s="15"/>
      <c r="K106" s="13"/>
      <c r="L106" s="13"/>
      <c r="M106" s="13"/>
      <c r="N106" s="13"/>
      <c r="O106" s="13"/>
      <c r="P106" s="13"/>
      <c r="Q106" s="13"/>
      <c r="R106" s="13"/>
      <c r="S106" s="14"/>
      <c r="T106" s="13"/>
      <c r="U106" s="13"/>
      <c r="V106" s="13"/>
      <c r="W106" s="13"/>
      <c r="X106" s="13"/>
      <c r="Y106" s="13"/>
      <c r="Z106" s="13"/>
      <c r="AA106" s="13"/>
      <c r="AB106" s="14"/>
      <c r="AC106" s="13"/>
      <c r="AD106" s="13"/>
    </row>
    <row r="107" spans="10:30" x14ac:dyDescent="0.25">
      <c r="J107" s="15"/>
      <c r="K107" s="13"/>
      <c r="L107" s="13"/>
      <c r="M107" s="13"/>
      <c r="N107" s="13"/>
      <c r="O107" s="13"/>
      <c r="P107" s="13"/>
      <c r="Q107" s="13"/>
      <c r="R107" s="13"/>
      <c r="S107" s="14"/>
      <c r="T107" s="13"/>
      <c r="U107" s="13"/>
      <c r="V107" s="13"/>
      <c r="W107" s="13"/>
      <c r="X107" s="13"/>
      <c r="Y107" s="13"/>
      <c r="Z107" s="13"/>
      <c r="AA107" s="13"/>
      <c r="AB107" s="14"/>
      <c r="AC107" s="13"/>
      <c r="AD107" s="13"/>
    </row>
    <row r="108" spans="10:30" x14ac:dyDescent="0.25">
      <c r="J108" s="15"/>
      <c r="K108" s="13"/>
      <c r="L108" s="13"/>
      <c r="M108" s="13"/>
      <c r="N108" s="13"/>
      <c r="O108" s="13"/>
      <c r="P108" s="13"/>
      <c r="Q108" s="13"/>
      <c r="R108" s="13"/>
      <c r="S108" s="14"/>
      <c r="T108" s="13"/>
      <c r="U108" s="13"/>
      <c r="V108" s="13"/>
      <c r="W108" s="13"/>
      <c r="X108" s="13"/>
      <c r="Y108" s="13"/>
      <c r="Z108" s="13"/>
      <c r="AA108" s="13"/>
      <c r="AB108" s="14"/>
      <c r="AC108" s="13"/>
      <c r="AD108" s="13"/>
    </row>
    <row r="109" spans="10:30" x14ac:dyDescent="0.25">
      <c r="J109" s="15"/>
      <c r="K109" s="13"/>
      <c r="L109" s="13"/>
      <c r="M109" s="13"/>
      <c r="N109" s="13"/>
      <c r="O109" s="13"/>
      <c r="P109" s="13"/>
      <c r="Q109" s="13"/>
      <c r="R109" s="13"/>
      <c r="S109" s="14"/>
      <c r="T109" s="13"/>
      <c r="U109" s="13"/>
      <c r="V109" s="13"/>
      <c r="W109" s="13"/>
      <c r="X109" s="13"/>
      <c r="Y109" s="13"/>
      <c r="Z109" s="13"/>
      <c r="AA109" s="13"/>
      <c r="AB109" s="14"/>
      <c r="AC109" s="13"/>
      <c r="AD109" s="13"/>
    </row>
    <row r="110" spans="10:30" x14ac:dyDescent="0.25">
      <c r="J110" s="15"/>
      <c r="K110" s="13"/>
      <c r="L110" s="13"/>
      <c r="M110" s="13"/>
      <c r="N110" s="13"/>
      <c r="O110" s="13"/>
      <c r="P110" s="13"/>
      <c r="Q110" s="13"/>
      <c r="R110" s="13"/>
      <c r="S110" s="14"/>
      <c r="T110" s="13"/>
      <c r="U110" s="13"/>
      <c r="V110" s="13"/>
      <c r="W110" s="13"/>
      <c r="X110" s="13"/>
      <c r="Y110" s="13"/>
      <c r="Z110" s="13"/>
      <c r="AA110" s="13"/>
      <c r="AB110" s="14"/>
      <c r="AC110" s="13"/>
      <c r="AD110" s="13"/>
    </row>
    <row r="111" spans="10:30" x14ac:dyDescent="0.25">
      <c r="J111" s="15"/>
      <c r="K111" s="13"/>
      <c r="L111" s="13"/>
      <c r="M111" s="13"/>
      <c r="N111" s="13"/>
      <c r="O111" s="13"/>
      <c r="P111" s="13"/>
      <c r="Q111" s="13"/>
      <c r="R111" s="13"/>
      <c r="S111" s="14"/>
      <c r="T111" s="13"/>
      <c r="U111" s="13"/>
      <c r="V111" s="13"/>
      <c r="W111" s="13"/>
      <c r="X111" s="13"/>
      <c r="Y111" s="13"/>
      <c r="Z111" s="13"/>
      <c r="AA111" s="13"/>
      <c r="AB111" s="14"/>
      <c r="AC111" s="13"/>
      <c r="AD111" s="13"/>
    </row>
    <row r="112" spans="10:30" x14ac:dyDescent="0.25">
      <c r="J112" s="15"/>
      <c r="K112" s="13"/>
      <c r="L112" s="13"/>
      <c r="M112" s="13"/>
      <c r="N112" s="13"/>
      <c r="O112" s="13"/>
      <c r="P112" s="13"/>
      <c r="Q112" s="13"/>
      <c r="R112" s="13"/>
      <c r="S112" s="14"/>
      <c r="T112" s="13"/>
      <c r="U112" s="13"/>
      <c r="V112" s="13"/>
      <c r="W112" s="13"/>
      <c r="X112" s="13"/>
      <c r="Y112" s="13"/>
      <c r="Z112" s="13"/>
      <c r="AA112" s="13"/>
      <c r="AB112" s="14"/>
      <c r="AC112" s="13"/>
      <c r="AD112" s="13"/>
    </row>
    <row r="113" spans="10:30" x14ac:dyDescent="0.25">
      <c r="J113" s="15"/>
      <c r="K113" s="13"/>
      <c r="L113" s="13"/>
      <c r="M113" s="13"/>
      <c r="N113" s="13"/>
      <c r="O113" s="13"/>
      <c r="P113" s="13"/>
      <c r="Q113" s="13"/>
      <c r="R113" s="13"/>
      <c r="S113" s="14"/>
      <c r="T113" s="13"/>
      <c r="U113" s="13"/>
      <c r="V113" s="13"/>
      <c r="W113" s="13"/>
      <c r="X113" s="13"/>
      <c r="Y113" s="13"/>
      <c r="Z113" s="13"/>
      <c r="AA113" s="13"/>
      <c r="AB113" s="14"/>
      <c r="AC113" s="13"/>
      <c r="AD113" s="13"/>
    </row>
    <row r="114" spans="10:30" x14ac:dyDescent="0.25">
      <c r="J114" s="15"/>
      <c r="K114" s="13"/>
      <c r="L114" s="13"/>
      <c r="M114" s="13"/>
      <c r="N114" s="13"/>
      <c r="O114" s="13"/>
      <c r="P114" s="13"/>
      <c r="Q114" s="13"/>
      <c r="R114" s="13"/>
      <c r="S114" s="14"/>
      <c r="T114" s="13"/>
      <c r="U114" s="13"/>
      <c r="V114" s="13"/>
      <c r="W114" s="13"/>
      <c r="X114" s="13"/>
      <c r="Y114" s="13"/>
      <c r="Z114" s="13"/>
      <c r="AA114" s="13"/>
      <c r="AB114" s="14"/>
      <c r="AC114" s="13"/>
      <c r="AD114" s="13"/>
    </row>
    <row r="115" spans="10:30" x14ac:dyDescent="0.25">
      <c r="J115" s="15"/>
      <c r="K115" s="13"/>
      <c r="L115" s="13"/>
      <c r="M115" s="13"/>
      <c r="N115" s="13"/>
      <c r="O115" s="13"/>
      <c r="P115" s="13"/>
      <c r="Q115" s="13"/>
      <c r="R115" s="13"/>
      <c r="S115" s="14"/>
      <c r="T115" s="13"/>
      <c r="U115" s="13"/>
      <c r="V115" s="13"/>
      <c r="W115" s="13"/>
      <c r="X115" s="13"/>
      <c r="Y115" s="13"/>
      <c r="Z115" s="13"/>
      <c r="AA115" s="13"/>
      <c r="AB115" s="14"/>
      <c r="AC115" s="13"/>
      <c r="AD115" s="13"/>
    </row>
    <row r="116" spans="10:30" x14ac:dyDescent="0.25">
      <c r="J116" s="15"/>
      <c r="K116" s="13"/>
      <c r="L116" s="13"/>
      <c r="M116" s="13"/>
      <c r="N116" s="13"/>
      <c r="O116" s="13"/>
      <c r="P116" s="13"/>
      <c r="Q116" s="13"/>
      <c r="R116" s="13"/>
      <c r="S116" s="14"/>
      <c r="T116" s="13"/>
      <c r="U116" s="13"/>
      <c r="V116" s="13"/>
      <c r="W116" s="13"/>
      <c r="X116" s="13"/>
      <c r="Y116" s="13"/>
      <c r="Z116" s="13"/>
      <c r="AA116" s="13"/>
      <c r="AB116" s="14"/>
      <c r="AC116" s="13"/>
      <c r="AD116" s="13"/>
    </row>
    <row r="117" spans="10:30" x14ac:dyDescent="0.25">
      <c r="J117" s="15"/>
      <c r="K117" s="13"/>
      <c r="L117" s="13"/>
      <c r="M117" s="13"/>
      <c r="N117" s="13"/>
      <c r="O117" s="13"/>
      <c r="P117" s="13"/>
      <c r="Q117" s="13"/>
      <c r="R117" s="13"/>
      <c r="S117" s="14"/>
      <c r="T117" s="13"/>
      <c r="U117" s="13"/>
      <c r="V117" s="13"/>
      <c r="W117" s="13"/>
      <c r="X117" s="13"/>
      <c r="Y117" s="13"/>
      <c r="Z117" s="13"/>
      <c r="AA117" s="13"/>
      <c r="AB117" s="14"/>
      <c r="AC117" s="13"/>
      <c r="AD117" s="13"/>
    </row>
    <row r="118" spans="10:30" x14ac:dyDescent="0.25">
      <c r="J118" s="15"/>
      <c r="K118" s="13"/>
      <c r="L118" s="13"/>
      <c r="M118" s="13"/>
      <c r="N118" s="13"/>
      <c r="O118" s="13"/>
      <c r="P118" s="13"/>
      <c r="Q118" s="13"/>
      <c r="R118" s="13"/>
      <c r="S118" s="14"/>
      <c r="T118" s="13"/>
      <c r="U118" s="13"/>
      <c r="V118" s="13"/>
      <c r="W118" s="13"/>
      <c r="X118" s="13"/>
      <c r="Y118" s="13"/>
      <c r="Z118" s="13"/>
      <c r="AA118" s="13"/>
      <c r="AB118" s="14"/>
      <c r="AC118" s="13"/>
      <c r="AD118" s="13"/>
    </row>
    <row r="119" spans="10:30" x14ac:dyDescent="0.25">
      <c r="J119" s="15"/>
      <c r="K119" s="13"/>
      <c r="L119" s="13"/>
      <c r="M119" s="13"/>
      <c r="N119" s="13"/>
      <c r="O119" s="13"/>
      <c r="P119" s="13"/>
      <c r="Q119" s="13"/>
      <c r="R119" s="13"/>
      <c r="S119" s="14"/>
      <c r="T119" s="13"/>
      <c r="U119" s="13"/>
      <c r="V119" s="13"/>
      <c r="W119" s="13"/>
      <c r="X119" s="13"/>
      <c r="Y119" s="13"/>
      <c r="Z119" s="13"/>
      <c r="AA119" s="13"/>
      <c r="AB119" s="14"/>
      <c r="AC119" s="13"/>
      <c r="AD119" s="13"/>
    </row>
    <row r="120" spans="10:30" x14ac:dyDescent="0.25">
      <c r="J120" s="15"/>
      <c r="K120" s="13"/>
      <c r="L120" s="13"/>
      <c r="M120" s="13"/>
      <c r="N120" s="13"/>
      <c r="O120" s="13"/>
      <c r="P120" s="13"/>
      <c r="Q120" s="13"/>
      <c r="R120" s="13"/>
      <c r="S120" s="14"/>
      <c r="T120" s="13"/>
      <c r="U120" s="13"/>
      <c r="V120" s="13"/>
      <c r="W120" s="13"/>
      <c r="X120" s="13"/>
      <c r="Y120" s="13"/>
      <c r="Z120" s="13"/>
      <c r="AA120" s="13"/>
      <c r="AB120" s="14"/>
      <c r="AC120" s="13"/>
      <c r="AD120" s="13"/>
    </row>
    <row r="121" spans="10:30" x14ac:dyDescent="0.25">
      <c r="J121" s="15"/>
      <c r="K121" s="13"/>
      <c r="L121" s="13"/>
      <c r="M121" s="13"/>
      <c r="N121" s="13"/>
      <c r="O121" s="13"/>
      <c r="P121" s="13"/>
      <c r="Q121" s="13"/>
      <c r="R121" s="13"/>
      <c r="S121" s="14"/>
      <c r="T121" s="13"/>
      <c r="U121" s="13"/>
      <c r="V121" s="13"/>
      <c r="W121" s="13"/>
      <c r="X121" s="13"/>
      <c r="Y121" s="13"/>
      <c r="Z121" s="13"/>
      <c r="AA121" s="13"/>
      <c r="AB121" s="14"/>
      <c r="AC121" s="13"/>
      <c r="AD121" s="13"/>
    </row>
    <row r="122" spans="10:30" x14ac:dyDescent="0.25">
      <c r="J122" s="15"/>
      <c r="K122" s="13"/>
      <c r="L122" s="13"/>
      <c r="M122" s="13"/>
      <c r="N122" s="13"/>
      <c r="O122" s="13"/>
      <c r="P122" s="13"/>
      <c r="Q122" s="13"/>
      <c r="R122" s="13"/>
      <c r="S122" s="14"/>
      <c r="T122" s="13"/>
      <c r="U122" s="13"/>
      <c r="V122" s="13"/>
      <c r="W122" s="13"/>
      <c r="X122" s="13"/>
      <c r="Y122" s="13"/>
      <c r="Z122" s="13"/>
      <c r="AA122" s="13"/>
      <c r="AB122" s="14"/>
      <c r="AC122" s="13"/>
      <c r="AD122" s="13"/>
    </row>
    <row r="123" spans="10:30" x14ac:dyDescent="0.25">
      <c r="J123" s="15"/>
      <c r="K123" s="13"/>
      <c r="L123" s="13"/>
      <c r="M123" s="13"/>
      <c r="N123" s="13"/>
      <c r="O123" s="13"/>
      <c r="P123" s="13"/>
      <c r="Q123" s="13"/>
      <c r="R123" s="13"/>
      <c r="S123" s="14"/>
      <c r="T123" s="13"/>
      <c r="U123" s="13"/>
      <c r="V123" s="13"/>
      <c r="W123" s="13"/>
      <c r="X123" s="13"/>
      <c r="Y123" s="13"/>
      <c r="Z123" s="13"/>
      <c r="AA123" s="13"/>
      <c r="AB123" s="14"/>
      <c r="AC123" s="13"/>
      <c r="AD123" s="13"/>
    </row>
    <row r="124" spans="10:30" x14ac:dyDescent="0.25">
      <c r="J124" s="15"/>
      <c r="K124" s="13"/>
      <c r="L124" s="13"/>
      <c r="M124" s="13"/>
      <c r="N124" s="13"/>
      <c r="O124" s="13"/>
      <c r="P124" s="13"/>
      <c r="Q124" s="13"/>
      <c r="R124" s="13"/>
      <c r="S124" s="14"/>
      <c r="T124" s="13"/>
      <c r="U124" s="13"/>
      <c r="V124" s="13"/>
      <c r="W124" s="13"/>
      <c r="X124" s="13"/>
      <c r="Y124" s="13"/>
      <c r="Z124" s="13"/>
      <c r="AA124" s="13"/>
      <c r="AB124" s="14"/>
      <c r="AC124" s="13"/>
      <c r="AD124" s="13"/>
    </row>
    <row r="125" spans="10:30" x14ac:dyDescent="0.25">
      <c r="J125" s="15"/>
      <c r="K125" s="13"/>
      <c r="L125" s="13"/>
      <c r="M125" s="13"/>
      <c r="N125" s="13"/>
      <c r="O125" s="13"/>
      <c r="P125" s="13"/>
      <c r="Q125" s="13"/>
      <c r="R125" s="13"/>
      <c r="S125" s="14"/>
      <c r="T125" s="13"/>
      <c r="U125" s="13"/>
      <c r="V125" s="13"/>
      <c r="W125" s="13"/>
      <c r="X125" s="13"/>
      <c r="Y125" s="13"/>
      <c r="Z125" s="13"/>
      <c r="AA125" s="13"/>
      <c r="AB125" s="14"/>
      <c r="AC125" s="13"/>
      <c r="AD125" s="13"/>
    </row>
    <row r="126" spans="10:30" x14ac:dyDescent="0.25">
      <c r="J126" s="15"/>
      <c r="K126" s="13"/>
      <c r="L126" s="13"/>
      <c r="M126" s="13"/>
      <c r="N126" s="13"/>
      <c r="O126" s="13"/>
      <c r="P126" s="13"/>
      <c r="Q126" s="13"/>
      <c r="R126" s="13"/>
      <c r="S126" s="14"/>
      <c r="T126" s="13"/>
      <c r="U126" s="13"/>
      <c r="V126" s="13"/>
      <c r="W126" s="13"/>
      <c r="X126" s="13"/>
      <c r="Y126" s="13"/>
      <c r="Z126" s="13"/>
      <c r="AA126" s="13"/>
      <c r="AB126" s="14"/>
      <c r="AC126" s="13"/>
      <c r="AD126" s="13"/>
    </row>
    <row r="127" spans="10:30" x14ac:dyDescent="0.25">
      <c r="J127" s="15"/>
      <c r="K127" s="13"/>
      <c r="L127" s="13"/>
      <c r="M127" s="13"/>
      <c r="N127" s="13"/>
      <c r="O127" s="13"/>
      <c r="P127" s="13"/>
      <c r="Q127" s="13"/>
      <c r="R127" s="13"/>
      <c r="S127" s="14"/>
      <c r="T127" s="13"/>
      <c r="U127" s="13"/>
      <c r="V127" s="13"/>
      <c r="W127" s="13"/>
      <c r="X127" s="13"/>
      <c r="Y127" s="13"/>
      <c r="Z127" s="13"/>
      <c r="AA127" s="13"/>
      <c r="AB127" s="14"/>
      <c r="AC127" s="13"/>
      <c r="AD127" s="13"/>
    </row>
    <row r="128" spans="10:30" x14ac:dyDescent="0.25">
      <c r="J128" s="15"/>
      <c r="K128" s="13"/>
      <c r="L128" s="13"/>
      <c r="M128" s="13"/>
      <c r="N128" s="13"/>
      <c r="O128" s="13"/>
      <c r="P128" s="13"/>
      <c r="Q128" s="13"/>
      <c r="R128" s="13"/>
      <c r="S128" s="14"/>
      <c r="T128" s="13"/>
      <c r="U128" s="13"/>
      <c r="V128" s="13"/>
      <c r="W128" s="13"/>
      <c r="X128" s="13"/>
      <c r="Y128" s="13"/>
      <c r="Z128" s="13"/>
      <c r="AA128" s="13"/>
      <c r="AB128" s="14"/>
      <c r="AC128" s="13"/>
      <c r="AD128" s="13"/>
    </row>
    <row r="129" spans="10:30" x14ac:dyDescent="0.25">
      <c r="J129" s="15"/>
      <c r="K129" s="13"/>
      <c r="L129" s="13"/>
      <c r="M129" s="13"/>
      <c r="N129" s="13"/>
      <c r="O129" s="13"/>
      <c r="P129" s="13"/>
      <c r="Q129" s="13"/>
      <c r="R129" s="13"/>
      <c r="S129" s="14"/>
      <c r="T129" s="13"/>
      <c r="U129" s="13"/>
      <c r="V129" s="13"/>
      <c r="W129" s="13"/>
      <c r="X129" s="13"/>
      <c r="Y129" s="13"/>
      <c r="Z129" s="13"/>
      <c r="AA129" s="13"/>
      <c r="AB129" s="14"/>
      <c r="AC129" s="13"/>
      <c r="AD129" s="13"/>
    </row>
    <row r="130" spans="10:30" x14ac:dyDescent="0.25">
      <c r="J130" s="15"/>
      <c r="K130" s="13"/>
      <c r="L130" s="13"/>
      <c r="M130" s="13"/>
      <c r="N130" s="13"/>
      <c r="O130" s="13"/>
      <c r="P130" s="13"/>
      <c r="Q130" s="13"/>
      <c r="R130" s="13"/>
      <c r="S130" s="14"/>
      <c r="T130" s="13"/>
      <c r="U130" s="13"/>
      <c r="V130" s="13"/>
      <c r="W130" s="13"/>
      <c r="X130" s="13"/>
      <c r="Y130" s="13"/>
      <c r="Z130" s="13"/>
      <c r="AA130" s="13"/>
      <c r="AB130" s="14"/>
      <c r="AC130" s="13"/>
      <c r="AD130" s="13"/>
    </row>
    <row r="131" spans="10:30" x14ac:dyDescent="0.25">
      <c r="J131" s="15"/>
      <c r="K131" s="13"/>
      <c r="L131" s="13"/>
      <c r="M131" s="13"/>
      <c r="N131" s="13"/>
      <c r="O131" s="13"/>
      <c r="P131" s="13"/>
      <c r="Q131" s="13"/>
      <c r="R131" s="13"/>
      <c r="S131" s="14"/>
      <c r="T131" s="13"/>
      <c r="U131" s="13"/>
      <c r="V131" s="13"/>
      <c r="W131" s="13"/>
      <c r="X131" s="13"/>
      <c r="Y131" s="13"/>
      <c r="Z131" s="13"/>
      <c r="AA131" s="13"/>
      <c r="AB131" s="14"/>
      <c r="AC131" s="13"/>
      <c r="AD131" s="13"/>
    </row>
    <row r="132" spans="10:30" x14ac:dyDescent="0.25">
      <c r="J132" s="15"/>
      <c r="K132" s="13"/>
      <c r="L132" s="13"/>
      <c r="M132" s="13"/>
      <c r="N132" s="13"/>
      <c r="O132" s="13"/>
      <c r="P132" s="13"/>
      <c r="Q132" s="13"/>
      <c r="R132" s="13"/>
      <c r="S132" s="14"/>
      <c r="T132" s="13"/>
      <c r="U132" s="13"/>
      <c r="V132" s="13"/>
      <c r="W132" s="13"/>
      <c r="X132" s="13"/>
      <c r="Y132" s="13"/>
      <c r="Z132" s="13"/>
      <c r="AA132" s="13"/>
      <c r="AB132" s="14"/>
      <c r="AC132" s="13"/>
      <c r="AD132" s="13"/>
    </row>
    <row r="133" spans="10:30" x14ac:dyDescent="0.25">
      <c r="J133" s="15"/>
      <c r="K133" s="13"/>
      <c r="L133" s="13"/>
      <c r="M133" s="13"/>
      <c r="N133" s="13"/>
      <c r="O133" s="13"/>
      <c r="P133" s="13"/>
      <c r="Q133" s="13"/>
      <c r="R133" s="13"/>
      <c r="S133" s="14"/>
      <c r="T133" s="13"/>
      <c r="U133" s="13"/>
      <c r="V133" s="13"/>
      <c r="W133" s="13"/>
      <c r="X133" s="13"/>
      <c r="Y133" s="13"/>
      <c r="Z133" s="13"/>
      <c r="AA133" s="13"/>
      <c r="AB133" s="14"/>
      <c r="AC133" s="13"/>
      <c r="AD133" s="13"/>
    </row>
    <row r="134" spans="10:30" x14ac:dyDescent="0.25">
      <c r="J134" s="15"/>
      <c r="K134" s="13"/>
      <c r="L134" s="13"/>
      <c r="M134" s="13"/>
      <c r="N134" s="13"/>
      <c r="O134" s="13"/>
      <c r="P134" s="13"/>
      <c r="Q134" s="13"/>
      <c r="R134" s="13"/>
      <c r="S134" s="14"/>
      <c r="T134" s="13"/>
      <c r="U134" s="13"/>
      <c r="V134" s="13"/>
      <c r="W134" s="13"/>
      <c r="X134" s="13"/>
      <c r="Y134" s="13"/>
      <c r="Z134" s="13"/>
      <c r="AA134" s="13"/>
      <c r="AB134" s="14"/>
      <c r="AC134" s="13"/>
      <c r="AD134" s="13"/>
    </row>
    <row r="135" spans="10:30" x14ac:dyDescent="0.25">
      <c r="J135" s="15"/>
      <c r="K135" s="13"/>
      <c r="L135" s="13"/>
      <c r="M135" s="13"/>
      <c r="N135" s="13"/>
      <c r="O135" s="13"/>
      <c r="P135" s="13"/>
      <c r="Q135" s="13"/>
      <c r="R135" s="13"/>
      <c r="S135" s="14"/>
      <c r="T135" s="13"/>
      <c r="U135" s="13"/>
      <c r="V135" s="13"/>
      <c r="W135" s="13"/>
      <c r="X135" s="13"/>
      <c r="Y135" s="13"/>
      <c r="Z135" s="13"/>
      <c r="AA135" s="13"/>
      <c r="AB135" s="14"/>
      <c r="AC135" s="13"/>
      <c r="AD135" s="13"/>
    </row>
    <row r="136" spans="10:30" x14ac:dyDescent="0.25">
      <c r="J136" s="15"/>
      <c r="K136" s="13"/>
      <c r="L136" s="13"/>
      <c r="M136" s="13"/>
      <c r="N136" s="13"/>
      <c r="O136" s="13"/>
      <c r="P136" s="13"/>
      <c r="Q136" s="13"/>
      <c r="R136" s="13"/>
      <c r="S136" s="14"/>
      <c r="T136" s="13"/>
      <c r="U136" s="13"/>
      <c r="V136" s="13"/>
      <c r="W136" s="13"/>
      <c r="X136" s="13"/>
      <c r="Y136" s="13"/>
      <c r="Z136" s="13"/>
      <c r="AA136" s="13"/>
      <c r="AB136" s="14"/>
      <c r="AC136" s="13"/>
      <c r="AD136" s="13"/>
    </row>
    <row r="137" spans="10:30" x14ac:dyDescent="0.25">
      <c r="J137" s="15"/>
      <c r="K137" s="13"/>
      <c r="L137" s="13"/>
      <c r="M137" s="13"/>
      <c r="N137" s="13"/>
      <c r="O137" s="13"/>
      <c r="P137" s="13"/>
      <c r="Q137" s="13"/>
      <c r="R137" s="13"/>
      <c r="S137" s="14"/>
      <c r="T137" s="13"/>
      <c r="U137" s="13"/>
      <c r="V137" s="13"/>
      <c r="W137" s="13"/>
      <c r="X137" s="13"/>
      <c r="Y137" s="13"/>
      <c r="Z137" s="13"/>
      <c r="AA137" s="13"/>
      <c r="AB137" s="14"/>
      <c r="AC137" s="13"/>
      <c r="AD137" s="13"/>
    </row>
    <row r="138" spans="10:30" x14ac:dyDescent="0.25">
      <c r="J138" s="15"/>
      <c r="K138" s="13"/>
      <c r="L138" s="13"/>
      <c r="M138" s="13"/>
      <c r="N138" s="13"/>
      <c r="O138" s="13"/>
      <c r="P138" s="13"/>
      <c r="Q138" s="13"/>
      <c r="R138" s="13"/>
      <c r="S138" s="14"/>
      <c r="T138" s="13"/>
      <c r="U138" s="13"/>
      <c r="V138" s="13"/>
      <c r="W138" s="13"/>
      <c r="X138" s="13"/>
      <c r="Y138" s="13"/>
      <c r="Z138" s="13"/>
      <c r="AA138" s="13"/>
      <c r="AB138" s="14"/>
      <c r="AC138" s="13"/>
      <c r="AD138" s="13"/>
    </row>
    <row r="139" spans="10:30" x14ac:dyDescent="0.25">
      <c r="J139" s="15"/>
      <c r="K139" s="13"/>
      <c r="L139" s="13"/>
      <c r="M139" s="13"/>
      <c r="N139" s="13"/>
      <c r="O139" s="13"/>
      <c r="P139" s="13"/>
      <c r="Q139" s="13"/>
      <c r="R139" s="13"/>
      <c r="S139" s="14"/>
      <c r="T139" s="13"/>
      <c r="U139" s="13"/>
      <c r="V139" s="13"/>
      <c r="W139" s="13"/>
      <c r="X139" s="13"/>
      <c r="Y139" s="13"/>
      <c r="Z139" s="13"/>
      <c r="AA139" s="13"/>
      <c r="AB139" s="14"/>
      <c r="AC139" s="13"/>
      <c r="AD139" s="13"/>
    </row>
    <row r="140" spans="10:30" x14ac:dyDescent="0.25">
      <c r="J140" s="15"/>
      <c r="K140" s="13"/>
      <c r="L140" s="13"/>
      <c r="M140" s="13"/>
      <c r="N140" s="13"/>
      <c r="O140" s="13"/>
      <c r="P140" s="13"/>
      <c r="Q140" s="13"/>
      <c r="R140" s="13"/>
      <c r="S140" s="14"/>
      <c r="T140" s="13"/>
      <c r="U140" s="13"/>
      <c r="V140" s="13"/>
      <c r="W140" s="13"/>
      <c r="X140" s="13"/>
      <c r="Y140" s="13"/>
      <c r="Z140" s="13"/>
      <c r="AA140" s="13"/>
      <c r="AB140" s="14"/>
      <c r="AC140" s="13"/>
      <c r="AD140" s="13"/>
    </row>
    <row r="141" spans="10:30" x14ac:dyDescent="0.25">
      <c r="J141" s="15"/>
      <c r="K141" s="13"/>
      <c r="L141" s="13"/>
      <c r="M141" s="13"/>
      <c r="N141" s="13"/>
      <c r="O141" s="13"/>
      <c r="P141" s="13"/>
      <c r="Q141" s="13"/>
      <c r="R141" s="13"/>
      <c r="S141" s="14"/>
      <c r="T141" s="13"/>
      <c r="U141" s="13"/>
      <c r="V141" s="13"/>
      <c r="W141" s="13"/>
      <c r="X141" s="13"/>
      <c r="Y141" s="13"/>
      <c r="Z141" s="13"/>
      <c r="AA141" s="13"/>
      <c r="AB141" s="14"/>
      <c r="AC141" s="13"/>
      <c r="AD141" s="13"/>
    </row>
    <row r="142" spans="10:30" x14ac:dyDescent="0.25">
      <c r="J142" s="15"/>
      <c r="K142" s="13"/>
      <c r="L142" s="13"/>
      <c r="M142" s="13"/>
      <c r="N142" s="13"/>
      <c r="O142" s="13"/>
      <c r="P142" s="13"/>
      <c r="Q142" s="13"/>
      <c r="R142" s="13"/>
      <c r="S142" s="14"/>
      <c r="T142" s="13"/>
      <c r="U142" s="13"/>
      <c r="V142" s="13"/>
      <c r="W142" s="13"/>
      <c r="X142" s="13"/>
      <c r="Y142" s="13"/>
      <c r="Z142" s="13"/>
      <c r="AA142" s="13"/>
      <c r="AB142" s="14"/>
      <c r="AC142" s="13"/>
      <c r="AD142" s="13"/>
    </row>
    <row r="143" spans="10:30" x14ac:dyDescent="0.25">
      <c r="J143" s="15"/>
      <c r="K143" s="13"/>
      <c r="L143" s="13"/>
      <c r="M143" s="13"/>
      <c r="N143" s="13"/>
      <c r="O143" s="13"/>
      <c r="P143" s="13"/>
      <c r="Q143" s="13"/>
      <c r="R143" s="13"/>
      <c r="S143" s="14"/>
      <c r="T143" s="13"/>
      <c r="U143" s="13"/>
      <c r="V143" s="13"/>
      <c r="W143" s="13"/>
      <c r="X143" s="13"/>
      <c r="Y143" s="13"/>
      <c r="Z143" s="13"/>
      <c r="AA143" s="13"/>
      <c r="AB143" s="14"/>
      <c r="AC143" s="13"/>
      <c r="AD143" s="13"/>
    </row>
    <row r="144" spans="10:30" x14ac:dyDescent="0.25">
      <c r="J144" s="15"/>
      <c r="K144" s="13"/>
      <c r="L144" s="13"/>
      <c r="M144" s="13"/>
      <c r="N144" s="13"/>
      <c r="O144" s="13"/>
      <c r="P144" s="13"/>
      <c r="Q144" s="13"/>
      <c r="R144" s="13"/>
      <c r="S144" s="14"/>
      <c r="T144" s="13"/>
      <c r="U144" s="13"/>
      <c r="V144" s="13"/>
      <c r="W144" s="13"/>
      <c r="X144" s="13"/>
      <c r="Y144" s="13"/>
      <c r="Z144" s="13"/>
      <c r="AA144" s="13"/>
      <c r="AB144" s="14"/>
      <c r="AC144" s="13"/>
      <c r="AD144" s="13"/>
    </row>
    <row r="145" spans="10:30" x14ac:dyDescent="0.25">
      <c r="J145" s="15"/>
      <c r="K145" s="13"/>
      <c r="L145" s="13"/>
      <c r="M145" s="13"/>
      <c r="N145" s="13"/>
      <c r="O145" s="13"/>
      <c r="P145" s="13"/>
      <c r="Q145" s="13"/>
      <c r="R145" s="13"/>
      <c r="S145" s="14"/>
      <c r="T145" s="13"/>
      <c r="U145" s="13"/>
      <c r="V145" s="13"/>
      <c r="W145" s="13"/>
      <c r="X145" s="13"/>
      <c r="Y145" s="13"/>
      <c r="Z145" s="13"/>
      <c r="AA145" s="13"/>
      <c r="AB145" s="14"/>
      <c r="AC145" s="13"/>
      <c r="AD145" s="13"/>
    </row>
    <row r="146" spans="10:30" x14ac:dyDescent="0.25">
      <c r="J146" s="15"/>
      <c r="K146" s="13"/>
      <c r="L146" s="13"/>
      <c r="M146" s="13"/>
      <c r="N146" s="13"/>
      <c r="O146" s="13"/>
      <c r="P146" s="13"/>
      <c r="Q146" s="13"/>
      <c r="R146" s="13"/>
      <c r="S146" s="14"/>
      <c r="T146" s="13"/>
      <c r="U146" s="13"/>
      <c r="V146" s="13"/>
      <c r="W146" s="13"/>
      <c r="X146" s="13"/>
      <c r="Y146" s="13"/>
      <c r="Z146" s="13"/>
      <c r="AA146" s="13"/>
      <c r="AB146" s="14"/>
      <c r="AC146" s="13"/>
      <c r="AD146" s="13"/>
    </row>
    <row r="147" spans="10:30" x14ac:dyDescent="0.25">
      <c r="J147" s="15"/>
      <c r="K147" s="13"/>
      <c r="L147" s="13"/>
      <c r="M147" s="13"/>
      <c r="N147" s="13"/>
      <c r="O147" s="13"/>
      <c r="P147" s="13"/>
      <c r="Q147" s="13"/>
      <c r="R147" s="13"/>
      <c r="S147" s="14"/>
      <c r="T147" s="13"/>
      <c r="U147" s="13"/>
      <c r="V147" s="13"/>
      <c r="W147" s="13"/>
      <c r="X147" s="13"/>
      <c r="Y147" s="13"/>
      <c r="Z147" s="13"/>
      <c r="AA147" s="13"/>
      <c r="AB147" s="14"/>
      <c r="AC147" s="13"/>
      <c r="AD147" s="13"/>
    </row>
    <row r="148" spans="10:30" x14ac:dyDescent="0.25">
      <c r="J148" s="15"/>
      <c r="K148" s="13"/>
      <c r="L148" s="13"/>
      <c r="M148" s="13"/>
      <c r="N148" s="13"/>
      <c r="O148" s="13"/>
      <c r="P148" s="13"/>
      <c r="Q148" s="13"/>
      <c r="R148" s="13"/>
      <c r="S148" s="14"/>
      <c r="T148" s="13"/>
      <c r="U148" s="13"/>
      <c r="V148" s="13"/>
      <c r="W148" s="13"/>
      <c r="X148" s="13"/>
      <c r="Y148" s="13"/>
      <c r="Z148" s="13"/>
      <c r="AA148" s="13"/>
      <c r="AB148" s="14"/>
      <c r="AC148" s="13"/>
      <c r="AD148" s="13"/>
    </row>
    <row r="149" spans="10:30" x14ac:dyDescent="0.25">
      <c r="J149" s="15"/>
      <c r="K149" s="13"/>
      <c r="L149" s="13"/>
      <c r="M149" s="13"/>
      <c r="N149" s="13"/>
      <c r="O149" s="13"/>
      <c r="P149" s="13"/>
      <c r="Q149" s="13"/>
      <c r="R149" s="13"/>
      <c r="S149" s="14"/>
      <c r="T149" s="13"/>
      <c r="U149" s="13"/>
      <c r="V149" s="13"/>
      <c r="W149" s="13"/>
      <c r="X149" s="13"/>
      <c r="Y149" s="13"/>
      <c r="Z149" s="13"/>
      <c r="AA149" s="13"/>
      <c r="AB149" s="14"/>
      <c r="AC149" s="13"/>
      <c r="AD149" s="13"/>
    </row>
    <row r="150" spans="10:30" x14ac:dyDescent="0.25">
      <c r="J150" s="15"/>
      <c r="K150" s="13"/>
      <c r="L150" s="13"/>
      <c r="M150" s="13"/>
      <c r="N150" s="13"/>
      <c r="O150" s="13"/>
      <c r="P150" s="13"/>
      <c r="Q150" s="13"/>
      <c r="R150" s="13"/>
      <c r="S150" s="14"/>
      <c r="T150" s="13"/>
      <c r="U150" s="13"/>
      <c r="V150" s="13"/>
      <c r="W150" s="13"/>
      <c r="X150" s="13"/>
      <c r="Y150" s="13"/>
      <c r="Z150" s="13"/>
      <c r="AA150" s="13"/>
      <c r="AB150" s="14"/>
      <c r="AC150" s="13"/>
      <c r="AD150" s="13"/>
    </row>
    <row r="151" spans="10:30" x14ac:dyDescent="0.25">
      <c r="J151" s="15"/>
      <c r="K151" s="13"/>
      <c r="L151" s="13"/>
      <c r="M151" s="13"/>
      <c r="N151" s="13"/>
      <c r="O151" s="13"/>
      <c r="P151" s="13"/>
      <c r="Q151" s="13"/>
      <c r="R151" s="13"/>
      <c r="S151" s="14"/>
      <c r="T151" s="13"/>
      <c r="U151" s="13"/>
      <c r="V151" s="13"/>
      <c r="W151" s="13"/>
      <c r="X151" s="13"/>
      <c r="Y151" s="13"/>
      <c r="Z151" s="13"/>
      <c r="AA151" s="13"/>
      <c r="AB151" s="14"/>
      <c r="AC151" s="13"/>
      <c r="AD151" s="13"/>
    </row>
    <row r="152" spans="10:30" x14ac:dyDescent="0.25">
      <c r="J152" s="15"/>
      <c r="K152" s="13"/>
      <c r="L152" s="13"/>
      <c r="M152" s="13"/>
      <c r="N152" s="13"/>
      <c r="O152" s="13"/>
      <c r="P152" s="13"/>
      <c r="Q152" s="13"/>
      <c r="R152" s="13"/>
      <c r="S152" s="14"/>
      <c r="T152" s="13"/>
      <c r="U152" s="13"/>
      <c r="V152" s="13"/>
      <c r="W152" s="13"/>
      <c r="X152" s="13"/>
      <c r="Y152" s="13"/>
      <c r="Z152" s="13"/>
      <c r="AA152" s="13"/>
      <c r="AB152" s="14"/>
      <c r="AC152" s="13"/>
      <c r="AD152" s="13"/>
    </row>
    <row r="153" spans="10:30" x14ac:dyDescent="0.25">
      <c r="J153" s="15"/>
      <c r="K153" s="13"/>
      <c r="L153" s="13"/>
      <c r="M153" s="13"/>
      <c r="N153" s="13"/>
      <c r="O153" s="13"/>
      <c r="P153" s="13"/>
      <c r="Q153" s="13"/>
      <c r="R153" s="13"/>
      <c r="S153" s="14"/>
      <c r="T153" s="13"/>
      <c r="U153" s="13"/>
      <c r="V153" s="13"/>
      <c r="W153" s="13"/>
      <c r="X153" s="13"/>
      <c r="Y153" s="13"/>
      <c r="Z153" s="13"/>
      <c r="AA153" s="13"/>
      <c r="AB153" s="14"/>
      <c r="AC153" s="13"/>
      <c r="AD153" s="13"/>
    </row>
    <row r="154" spans="10:30" x14ac:dyDescent="0.25">
      <c r="J154" s="15"/>
      <c r="K154" s="13"/>
      <c r="L154" s="13"/>
      <c r="M154" s="13"/>
      <c r="N154" s="13"/>
      <c r="O154" s="13"/>
      <c r="P154" s="13"/>
      <c r="Q154" s="13"/>
      <c r="R154" s="13"/>
      <c r="S154" s="14"/>
      <c r="T154" s="13"/>
      <c r="U154" s="13"/>
      <c r="V154" s="13"/>
      <c r="W154" s="13"/>
      <c r="X154" s="13"/>
      <c r="Y154" s="13"/>
      <c r="Z154" s="13"/>
      <c r="AA154" s="13"/>
      <c r="AB154" s="14"/>
      <c r="AC154" s="13"/>
      <c r="AD154" s="13"/>
    </row>
    <row r="155" spans="10:30" x14ac:dyDescent="0.25">
      <c r="J155" s="15"/>
      <c r="K155" s="13"/>
      <c r="L155" s="13"/>
      <c r="M155" s="13"/>
      <c r="N155" s="13"/>
      <c r="O155" s="13"/>
      <c r="P155" s="13"/>
      <c r="Q155" s="13"/>
      <c r="R155" s="13"/>
      <c r="S155" s="14"/>
      <c r="T155" s="13"/>
      <c r="U155" s="13"/>
      <c r="V155" s="13"/>
      <c r="W155" s="13"/>
      <c r="X155" s="13"/>
      <c r="Y155" s="13"/>
      <c r="Z155" s="13"/>
      <c r="AA155" s="13"/>
      <c r="AB155" s="14"/>
      <c r="AC155" s="13"/>
      <c r="AD155" s="13"/>
    </row>
    <row r="156" spans="10:30" x14ac:dyDescent="0.25">
      <c r="J156" s="15"/>
      <c r="K156" s="13"/>
      <c r="L156" s="13"/>
      <c r="M156" s="13"/>
      <c r="N156" s="13"/>
      <c r="O156" s="13"/>
      <c r="P156" s="13"/>
      <c r="Q156" s="13"/>
      <c r="R156" s="13"/>
      <c r="S156" s="14"/>
      <c r="T156" s="13"/>
      <c r="U156" s="13"/>
      <c r="V156" s="13"/>
      <c r="W156" s="13"/>
      <c r="X156" s="13"/>
      <c r="Y156" s="13"/>
      <c r="Z156" s="13"/>
      <c r="AA156" s="13"/>
      <c r="AB156" s="14"/>
      <c r="AC156" s="13"/>
      <c r="AD156" s="13"/>
    </row>
    <row r="157" spans="10:30" x14ac:dyDescent="0.25">
      <c r="J157" s="15"/>
      <c r="K157" s="13"/>
      <c r="L157" s="13"/>
      <c r="M157" s="13"/>
      <c r="N157" s="13"/>
      <c r="O157" s="13"/>
      <c r="P157" s="13"/>
      <c r="Q157" s="13"/>
      <c r="R157" s="13"/>
      <c r="S157" s="14"/>
      <c r="T157" s="13"/>
      <c r="U157" s="13"/>
      <c r="V157" s="13"/>
      <c r="W157" s="13"/>
      <c r="X157" s="13"/>
      <c r="Y157" s="13"/>
      <c r="Z157" s="13"/>
      <c r="AA157" s="13"/>
      <c r="AB157" s="14"/>
      <c r="AC157" s="13"/>
      <c r="AD157" s="13"/>
    </row>
    <row r="158" spans="10:30" x14ac:dyDescent="0.25">
      <c r="J158" s="15"/>
      <c r="K158" s="13"/>
      <c r="L158" s="13"/>
      <c r="M158" s="13"/>
      <c r="N158" s="13"/>
      <c r="O158" s="13"/>
      <c r="P158" s="13"/>
      <c r="Q158" s="13"/>
      <c r="R158" s="13"/>
      <c r="S158" s="14"/>
      <c r="T158" s="13"/>
      <c r="U158" s="13"/>
      <c r="V158" s="13"/>
      <c r="W158" s="13"/>
      <c r="X158" s="13"/>
      <c r="Y158" s="13"/>
      <c r="Z158" s="13"/>
      <c r="AA158" s="13"/>
      <c r="AB158" s="14"/>
      <c r="AC158" s="13"/>
      <c r="AD158" s="13"/>
    </row>
    <row r="159" spans="10:30" x14ac:dyDescent="0.25">
      <c r="J159" s="15"/>
      <c r="K159" s="13"/>
      <c r="L159" s="13"/>
      <c r="M159" s="13"/>
      <c r="N159" s="13"/>
      <c r="O159" s="13"/>
      <c r="P159" s="13"/>
      <c r="Q159" s="13"/>
      <c r="R159" s="13"/>
      <c r="S159" s="14"/>
      <c r="T159" s="13"/>
      <c r="U159" s="13"/>
      <c r="V159" s="13"/>
      <c r="W159" s="13"/>
      <c r="X159" s="13"/>
      <c r="Y159" s="13"/>
      <c r="Z159" s="13"/>
      <c r="AA159" s="13"/>
      <c r="AB159" s="14"/>
      <c r="AC159" s="13"/>
      <c r="AD159" s="13"/>
    </row>
    <row r="160" spans="10:30" x14ac:dyDescent="0.25">
      <c r="J160" s="15"/>
      <c r="K160" s="13"/>
      <c r="L160" s="13"/>
      <c r="M160" s="13"/>
      <c r="N160" s="13"/>
      <c r="O160" s="13"/>
      <c r="P160" s="13"/>
      <c r="Q160" s="13"/>
      <c r="R160" s="13"/>
      <c r="S160" s="14"/>
      <c r="T160" s="13"/>
      <c r="U160" s="13"/>
      <c r="V160" s="13"/>
      <c r="W160" s="13"/>
      <c r="X160" s="13"/>
      <c r="Y160" s="13"/>
      <c r="Z160" s="13"/>
      <c r="AA160" s="13"/>
      <c r="AB160" s="14"/>
      <c r="AC160" s="13"/>
      <c r="AD160" s="13"/>
    </row>
    <row r="161" spans="10:30" x14ac:dyDescent="0.25">
      <c r="J161" s="15"/>
      <c r="K161" s="13"/>
      <c r="L161" s="13"/>
      <c r="M161" s="13"/>
      <c r="N161" s="13"/>
      <c r="O161" s="13"/>
      <c r="P161" s="13"/>
      <c r="Q161" s="13"/>
      <c r="R161" s="13"/>
      <c r="S161" s="14"/>
      <c r="T161" s="13"/>
      <c r="U161" s="13"/>
      <c r="V161" s="13"/>
      <c r="W161" s="13"/>
      <c r="X161" s="13"/>
      <c r="Y161" s="13"/>
      <c r="Z161" s="13"/>
      <c r="AA161" s="13"/>
      <c r="AB161" s="14"/>
      <c r="AC161" s="13"/>
      <c r="AD161" s="13"/>
    </row>
    <row r="162" spans="10:30" x14ac:dyDescent="0.25">
      <c r="J162" s="15"/>
      <c r="K162" s="13"/>
      <c r="L162" s="13"/>
      <c r="M162" s="13"/>
      <c r="N162" s="13"/>
      <c r="O162" s="13"/>
      <c r="P162" s="13"/>
      <c r="Q162" s="13"/>
      <c r="R162" s="13"/>
      <c r="S162" s="14"/>
      <c r="T162" s="13"/>
      <c r="U162" s="13"/>
      <c r="V162" s="13"/>
      <c r="W162" s="13"/>
      <c r="X162" s="13"/>
      <c r="Y162" s="13"/>
      <c r="Z162" s="13"/>
      <c r="AA162" s="13"/>
      <c r="AB162" s="14"/>
      <c r="AC162" s="13"/>
      <c r="AD162" s="13"/>
    </row>
    <row r="163" spans="10:30" x14ac:dyDescent="0.25">
      <c r="J163" s="15"/>
      <c r="K163" s="13"/>
      <c r="L163" s="13"/>
      <c r="M163" s="13"/>
      <c r="N163" s="13"/>
      <c r="O163" s="13"/>
      <c r="P163" s="13"/>
      <c r="Q163" s="13"/>
      <c r="R163" s="13"/>
      <c r="S163" s="14"/>
      <c r="T163" s="13"/>
      <c r="U163" s="13"/>
      <c r="V163" s="13"/>
      <c r="W163" s="13"/>
      <c r="X163" s="13"/>
      <c r="Y163" s="13"/>
      <c r="Z163" s="13"/>
      <c r="AA163" s="13"/>
      <c r="AB163" s="14"/>
      <c r="AC163" s="13"/>
      <c r="AD163" s="13"/>
    </row>
    <row r="164" spans="10:30" x14ac:dyDescent="0.25">
      <c r="J164" s="15"/>
      <c r="K164" s="13"/>
      <c r="L164" s="13"/>
      <c r="M164" s="13"/>
      <c r="N164" s="13"/>
      <c r="O164" s="13"/>
      <c r="P164" s="13"/>
      <c r="Q164" s="13"/>
      <c r="R164" s="13"/>
      <c r="S164" s="14"/>
      <c r="T164" s="13"/>
      <c r="U164" s="13"/>
      <c r="V164" s="13"/>
      <c r="W164" s="13"/>
      <c r="X164" s="13"/>
      <c r="Y164" s="13"/>
      <c r="Z164" s="13"/>
      <c r="AA164" s="13"/>
      <c r="AB164" s="14"/>
      <c r="AC164" s="13"/>
      <c r="AD164" s="13"/>
    </row>
    <row r="165" spans="10:30" x14ac:dyDescent="0.25">
      <c r="J165" s="15"/>
      <c r="K165" s="13"/>
      <c r="L165" s="13"/>
      <c r="M165" s="13"/>
      <c r="N165" s="13"/>
      <c r="O165" s="13"/>
      <c r="P165" s="13"/>
      <c r="Q165" s="13"/>
      <c r="R165" s="13"/>
      <c r="S165" s="14"/>
      <c r="T165" s="13"/>
      <c r="U165" s="13"/>
      <c r="V165" s="13"/>
      <c r="W165" s="13"/>
      <c r="X165" s="13"/>
      <c r="Y165" s="13"/>
      <c r="Z165" s="13"/>
      <c r="AA165" s="13"/>
      <c r="AB165" s="14"/>
      <c r="AC165" s="13"/>
      <c r="AD165" s="13"/>
    </row>
    <row r="166" spans="10:30" x14ac:dyDescent="0.25">
      <c r="J166" s="15"/>
      <c r="K166" s="13"/>
      <c r="L166" s="13"/>
      <c r="M166" s="13"/>
      <c r="N166" s="13"/>
      <c r="O166" s="13"/>
      <c r="P166" s="13"/>
      <c r="Q166" s="13"/>
      <c r="R166" s="13"/>
      <c r="S166" s="14"/>
      <c r="T166" s="13"/>
      <c r="U166" s="13"/>
      <c r="V166" s="13"/>
      <c r="W166" s="13"/>
      <c r="X166" s="13"/>
      <c r="Y166" s="13"/>
      <c r="Z166" s="13"/>
      <c r="AA166" s="13"/>
      <c r="AB166" s="14"/>
      <c r="AC166" s="13"/>
      <c r="AD166" s="13"/>
    </row>
    <row r="167" spans="10:30" x14ac:dyDescent="0.25">
      <c r="J167" s="15"/>
      <c r="K167" s="13"/>
      <c r="L167" s="13"/>
      <c r="M167" s="13"/>
      <c r="N167" s="13"/>
      <c r="O167" s="13"/>
      <c r="P167" s="13"/>
      <c r="Q167" s="13"/>
      <c r="R167" s="13"/>
      <c r="S167" s="14"/>
      <c r="T167" s="13"/>
      <c r="U167" s="13"/>
      <c r="V167" s="13"/>
      <c r="W167" s="13"/>
      <c r="X167" s="13"/>
      <c r="Y167" s="13"/>
      <c r="Z167" s="13"/>
      <c r="AA167" s="13"/>
      <c r="AB167" s="14"/>
      <c r="AC167" s="13"/>
      <c r="AD167" s="13"/>
    </row>
    <row r="168" spans="10:30" x14ac:dyDescent="0.25">
      <c r="J168" s="15"/>
      <c r="K168" s="13"/>
      <c r="L168" s="13"/>
      <c r="M168" s="13"/>
      <c r="N168" s="13"/>
      <c r="O168" s="13"/>
      <c r="P168" s="13"/>
      <c r="Q168" s="13"/>
      <c r="R168" s="13"/>
      <c r="S168" s="14"/>
      <c r="T168" s="13"/>
      <c r="U168" s="13"/>
      <c r="V168" s="13"/>
      <c r="W168" s="13"/>
      <c r="X168" s="13"/>
      <c r="Y168" s="13"/>
      <c r="Z168" s="13"/>
      <c r="AA168" s="13"/>
      <c r="AB168" s="14"/>
      <c r="AC168" s="13"/>
      <c r="AD168" s="13"/>
    </row>
    <row r="169" spans="10:30" x14ac:dyDescent="0.25">
      <c r="J169" s="15"/>
      <c r="K169" s="13"/>
      <c r="L169" s="13"/>
      <c r="M169" s="13"/>
      <c r="N169" s="13"/>
      <c r="O169" s="13"/>
      <c r="P169" s="13"/>
      <c r="Q169" s="13"/>
      <c r="R169" s="13"/>
      <c r="S169" s="14"/>
      <c r="T169" s="13"/>
      <c r="U169" s="13"/>
      <c r="V169" s="13"/>
      <c r="W169" s="13"/>
      <c r="X169" s="13"/>
      <c r="Y169" s="13"/>
      <c r="Z169" s="13"/>
      <c r="AA169" s="13"/>
      <c r="AB169" s="14"/>
      <c r="AC169" s="13"/>
      <c r="AD169" s="13"/>
    </row>
    <row r="170" spans="10:30" x14ac:dyDescent="0.25">
      <c r="J170" s="15"/>
      <c r="K170" s="13"/>
      <c r="L170" s="13"/>
      <c r="M170" s="13"/>
      <c r="N170" s="13"/>
      <c r="O170" s="13"/>
      <c r="P170" s="13"/>
      <c r="Q170" s="13"/>
      <c r="R170" s="13"/>
      <c r="S170" s="14"/>
      <c r="T170" s="13"/>
      <c r="U170" s="13"/>
      <c r="V170" s="13"/>
      <c r="W170" s="13"/>
      <c r="X170" s="13"/>
      <c r="Y170" s="13"/>
      <c r="Z170" s="13"/>
      <c r="AA170" s="13"/>
      <c r="AB170" s="14"/>
      <c r="AC170" s="13"/>
      <c r="AD170" s="13"/>
    </row>
    <row r="171" spans="10:30" x14ac:dyDescent="0.25">
      <c r="J171" s="15"/>
      <c r="K171" s="13"/>
      <c r="L171" s="13"/>
      <c r="M171" s="13"/>
      <c r="N171" s="13"/>
      <c r="O171" s="13"/>
      <c r="P171" s="13"/>
      <c r="Q171" s="13"/>
      <c r="R171" s="13"/>
      <c r="S171" s="14"/>
      <c r="T171" s="13"/>
      <c r="U171" s="13"/>
      <c r="V171" s="13"/>
      <c r="W171" s="13"/>
      <c r="X171" s="13"/>
      <c r="Y171" s="13"/>
      <c r="Z171" s="13"/>
      <c r="AA171" s="13"/>
      <c r="AB171" s="14"/>
      <c r="AC171" s="13"/>
      <c r="AD171" s="13"/>
    </row>
    <row r="172" spans="10:30" x14ac:dyDescent="0.25">
      <c r="J172" s="15"/>
      <c r="K172" s="13"/>
      <c r="L172" s="13"/>
      <c r="M172" s="13"/>
      <c r="N172" s="13"/>
      <c r="O172" s="13"/>
      <c r="P172" s="13"/>
      <c r="Q172" s="13"/>
      <c r="R172" s="13"/>
      <c r="S172" s="14"/>
      <c r="T172" s="13"/>
      <c r="U172" s="13"/>
      <c r="V172" s="13"/>
      <c r="W172" s="13"/>
      <c r="X172" s="13"/>
      <c r="Y172" s="13"/>
      <c r="Z172" s="13"/>
      <c r="AA172" s="13"/>
      <c r="AB172" s="14"/>
      <c r="AC172" s="13"/>
      <c r="AD172" s="13"/>
    </row>
    <row r="173" spans="10:30" x14ac:dyDescent="0.25">
      <c r="J173" s="15"/>
      <c r="K173" s="13"/>
      <c r="L173" s="13"/>
      <c r="M173" s="13"/>
      <c r="N173" s="13"/>
      <c r="O173" s="13"/>
      <c r="P173" s="13"/>
      <c r="Q173" s="13"/>
      <c r="R173" s="13"/>
      <c r="S173" s="14"/>
      <c r="T173" s="13"/>
      <c r="U173" s="13"/>
      <c r="V173" s="13"/>
      <c r="W173" s="13"/>
      <c r="X173" s="13"/>
      <c r="Y173" s="13"/>
      <c r="Z173" s="13"/>
      <c r="AA173" s="13"/>
      <c r="AB173" s="14"/>
      <c r="AC173" s="13"/>
      <c r="AD173" s="13"/>
    </row>
    <row r="174" spans="10:30" x14ac:dyDescent="0.25">
      <c r="J174" s="15"/>
      <c r="K174" s="13"/>
      <c r="L174" s="13"/>
      <c r="M174" s="13"/>
      <c r="N174" s="13"/>
      <c r="O174" s="13"/>
      <c r="P174" s="13"/>
      <c r="Q174" s="13"/>
      <c r="R174" s="13"/>
      <c r="S174" s="14"/>
      <c r="T174" s="13"/>
      <c r="U174" s="13"/>
      <c r="V174" s="13"/>
      <c r="W174" s="13"/>
      <c r="X174" s="13"/>
      <c r="Y174" s="13"/>
      <c r="Z174" s="13"/>
      <c r="AA174" s="13"/>
      <c r="AB174" s="14"/>
      <c r="AC174" s="13"/>
      <c r="AD174" s="13"/>
    </row>
    <row r="175" spans="10:30" x14ac:dyDescent="0.25">
      <c r="J175" s="15"/>
      <c r="K175" s="13"/>
      <c r="L175" s="13"/>
      <c r="M175" s="13"/>
      <c r="N175" s="13"/>
      <c r="O175" s="13"/>
      <c r="P175" s="13"/>
      <c r="Q175" s="13"/>
      <c r="R175" s="13"/>
      <c r="S175" s="14"/>
      <c r="T175" s="13"/>
      <c r="U175" s="13"/>
      <c r="V175" s="13"/>
      <c r="W175" s="13"/>
      <c r="X175" s="13"/>
      <c r="Y175" s="13"/>
      <c r="Z175" s="13"/>
      <c r="AA175" s="13"/>
      <c r="AB175" s="14"/>
      <c r="AC175" s="13"/>
      <c r="AD175" s="13"/>
    </row>
    <row r="176" spans="10:30" x14ac:dyDescent="0.25">
      <c r="J176" s="15"/>
      <c r="K176" s="13"/>
      <c r="L176" s="13"/>
      <c r="M176" s="13"/>
      <c r="N176" s="13"/>
      <c r="O176" s="13"/>
      <c r="P176" s="13"/>
      <c r="Q176" s="13"/>
      <c r="R176" s="13"/>
      <c r="S176" s="14"/>
      <c r="T176" s="13"/>
      <c r="U176" s="13"/>
      <c r="V176" s="13"/>
      <c r="W176" s="13"/>
      <c r="X176" s="13"/>
      <c r="Y176" s="13"/>
      <c r="Z176" s="13"/>
      <c r="AA176" s="13"/>
      <c r="AB176" s="14"/>
      <c r="AC176" s="13"/>
      <c r="AD176" s="13"/>
    </row>
    <row r="177" spans="10:30" x14ac:dyDescent="0.25">
      <c r="J177" s="15"/>
      <c r="K177" s="13"/>
      <c r="L177" s="13"/>
      <c r="M177" s="13"/>
      <c r="N177" s="13"/>
      <c r="O177" s="13"/>
      <c r="P177" s="13"/>
      <c r="Q177" s="13"/>
      <c r="R177" s="13"/>
      <c r="S177" s="14"/>
      <c r="T177" s="13"/>
      <c r="U177" s="13"/>
      <c r="V177" s="13"/>
      <c r="W177" s="13"/>
      <c r="X177" s="13"/>
      <c r="Y177" s="13"/>
      <c r="Z177" s="13"/>
      <c r="AA177" s="13"/>
      <c r="AB177" s="14"/>
      <c r="AC177" s="13"/>
      <c r="AD177" s="13"/>
    </row>
    <row r="178" spans="10:30" x14ac:dyDescent="0.25">
      <c r="J178" s="15"/>
      <c r="K178" s="13"/>
      <c r="L178" s="13"/>
      <c r="M178" s="13"/>
      <c r="N178" s="13"/>
      <c r="O178" s="13"/>
      <c r="P178" s="13"/>
      <c r="Q178" s="13"/>
      <c r="R178" s="13"/>
      <c r="S178" s="14"/>
      <c r="T178" s="13"/>
      <c r="U178" s="13"/>
      <c r="V178" s="13"/>
      <c r="W178" s="13"/>
      <c r="X178" s="13"/>
      <c r="Y178" s="13"/>
      <c r="Z178" s="13"/>
      <c r="AA178" s="13"/>
      <c r="AB178" s="14"/>
      <c r="AC178" s="13"/>
      <c r="AD178" s="13"/>
    </row>
    <row r="179" spans="10:30" x14ac:dyDescent="0.25">
      <c r="J179" s="15"/>
      <c r="K179" s="13"/>
      <c r="L179" s="13"/>
      <c r="M179" s="13"/>
      <c r="N179" s="13"/>
      <c r="O179" s="13"/>
      <c r="P179" s="13"/>
      <c r="Q179" s="13"/>
      <c r="R179" s="13"/>
      <c r="S179" s="14"/>
      <c r="T179" s="13"/>
      <c r="U179" s="13"/>
      <c r="V179" s="13"/>
      <c r="W179" s="13"/>
      <c r="X179" s="13"/>
      <c r="Y179" s="13"/>
      <c r="Z179" s="13"/>
      <c r="AA179" s="13"/>
      <c r="AB179" s="14"/>
      <c r="AC179" s="13"/>
      <c r="AD179" s="13"/>
    </row>
    <row r="180" spans="10:30" x14ac:dyDescent="0.25">
      <c r="J180" s="15"/>
      <c r="K180" s="13"/>
      <c r="L180" s="13"/>
      <c r="M180" s="13"/>
      <c r="N180" s="13"/>
      <c r="O180" s="13"/>
      <c r="P180" s="13"/>
      <c r="Q180" s="13"/>
      <c r="R180" s="13"/>
      <c r="S180" s="14"/>
      <c r="T180" s="13"/>
      <c r="U180" s="13"/>
      <c r="V180" s="13"/>
      <c r="W180" s="13"/>
      <c r="X180" s="13"/>
      <c r="Y180" s="13"/>
      <c r="Z180" s="13"/>
      <c r="AA180" s="13"/>
      <c r="AB180" s="14"/>
      <c r="AC180" s="13"/>
      <c r="AD180" s="13"/>
    </row>
    <row r="181" spans="10:30" x14ac:dyDescent="0.25">
      <c r="J181" s="15"/>
      <c r="K181" s="13"/>
      <c r="L181" s="13"/>
      <c r="M181" s="13"/>
      <c r="N181" s="13"/>
      <c r="O181" s="13"/>
      <c r="P181" s="13"/>
      <c r="Q181" s="13"/>
      <c r="R181" s="13"/>
      <c r="S181" s="14"/>
      <c r="T181" s="13"/>
      <c r="U181" s="13"/>
      <c r="V181" s="13"/>
      <c r="W181" s="13"/>
      <c r="X181" s="13"/>
      <c r="Y181" s="13"/>
      <c r="Z181" s="13"/>
      <c r="AA181" s="13"/>
      <c r="AB181" s="14"/>
      <c r="AC181" s="13"/>
      <c r="AD181" s="13"/>
    </row>
    <row r="182" spans="10:30" x14ac:dyDescent="0.25">
      <c r="J182" s="15"/>
      <c r="K182" s="13"/>
      <c r="L182" s="13"/>
      <c r="M182" s="13"/>
      <c r="N182" s="13"/>
      <c r="O182" s="13"/>
      <c r="P182" s="13"/>
      <c r="Q182" s="13"/>
      <c r="R182" s="13"/>
      <c r="S182" s="14"/>
      <c r="T182" s="13"/>
      <c r="U182" s="13"/>
      <c r="V182" s="13"/>
      <c r="W182" s="13"/>
      <c r="X182" s="13"/>
      <c r="Y182" s="13"/>
      <c r="Z182" s="13"/>
      <c r="AA182" s="13"/>
      <c r="AB182" s="14"/>
      <c r="AC182" s="13"/>
      <c r="AD182" s="13"/>
    </row>
    <row r="183" spans="10:30" x14ac:dyDescent="0.25">
      <c r="J183" s="15"/>
      <c r="K183" s="13"/>
      <c r="L183" s="13"/>
      <c r="M183" s="13"/>
      <c r="N183" s="13"/>
      <c r="O183" s="13"/>
      <c r="P183" s="13"/>
      <c r="Q183" s="13"/>
      <c r="R183" s="13"/>
      <c r="S183" s="14"/>
      <c r="T183" s="13"/>
      <c r="U183" s="13"/>
      <c r="V183" s="13"/>
      <c r="W183" s="13"/>
      <c r="X183" s="13"/>
      <c r="Y183" s="13"/>
      <c r="Z183" s="13"/>
      <c r="AA183" s="13"/>
      <c r="AB183" s="14"/>
      <c r="AC183" s="13"/>
      <c r="AD183" s="13"/>
    </row>
    <row r="184" spans="10:30" x14ac:dyDescent="0.25">
      <c r="J184" s="15"/>
      <c r="K184" s="13"/>
      <c r="L184" s="13"/>
      <c r="M184" s="13"/>
      <c r="N184" s="13"/>
      <c r="O184" s="13"/>
      <c r="P184" s="13"/>
      <c r="Q184" s="13"/>
      <c r="R184" s="13"/>
      <c r="S184" s="14"/>
      <c r="T184" s="13"/>
      <c r="U184" s="13"/>
      <c r="V184" s="13"/>
      <c r="W184" s="13"/>
      <c r="X184" s="13"/>
      <c r="Y184" s="13"/>
      <c r="Z184" s="13"/>
      <c r="AA184" s="13"/>
      <c r="AB184" s="14"/>
      <c r="AC184" s="13"/>
      <c r="AD184" s="13"/>
    </row>
    <row r="185" spans="10:30" x14ac:dyDescent="0.25">
      <c r="J185" s="15"/>
      <c r="K185" s="13"/>
      <c r="L185" s="13"/>
      <c r="M185" s="13"/>
      <c r="N185" s="13"/>
      <c r="O185" s="13"/>
      <c r="P185" s="13"/>
      <c r="Q185" s="13"/>
      <c r="R185" s="13"/>
      <c r="S185" s="14"/>
      <c r="T185" s="13"/>
      <c r="U185" s="13"/>
      <c r="V185" s="13"/>
      <c r="W185" s="13"/>
      <c r="X185" s="13"/>
      <c r="Y185" s="13"/>
      <c r="Z185" s="13"/>
      <c r="AA185" s="13"/>
      <c r="AB185" s="14"/>
      <c r="AC185" s="13"/>
      <c r="AD185" s="13"/>
    </row>
    <row r="186" spans="10:30" x14ac:dyDescent="0.25">
      <c r="J186" s="15"/>
      <c r="K186" s="13"/>
      <c r="L186" s="13"/>
      <c r="M186" s="13"/>
      <c r="N186" s="13"/>
      <c r="O186" s="13"/>
      <c r="P186" s="13"/>
      <c r="Q186" s="13"/>
      <c r="R186" s="13"/>
      <c r="S186" s="14"/>
      <c r="T186" s="13"/>
      <c r="U186" s="13"/>
      <c r="V186" s="13"/>
      <c r="W186" s="13"/>
      <c r="X186" s="13"/>
      <c r="Y186" s="13"/>
      <c r="Z186" s="13"/>
      <c r="AA186" s="13"/>
      <c r="AB186" s="14"/>
      <c r="AC186" s="13"/>
      <c r="AD186" s="13"/>
    </row>
    <row r="187" spans="10:30" x14ac:dyDescent="0.25">
      <c r="J187" s="15"/>
      <c r="K187" s="13"/>
      <c r="L187" s="13"/>
      <c r="M187" s="13"/>
      <c r="N187" s="13"/>
      <c r="O187" s="13"/>
      <c r="P187" s="13"/>
      <c r="Q187" s="13"/>
      <c r="R187" s="13"/>
      <c r="S187" s="14"/>
      <c r="T187" s="13"/>
      <c r="U187" s="13"/>
      <c r="V187" s="13"/>
      <c r="W187" s="13"/>
      <c r="X187" s="13"/>
      <c r="Y187" s="13"/>
      <c r="Z187" s="13"/>
      <c r="AA187" s="13"/>
      <c r="AB187" s="14"/>
      <c r="AC187" s="13"/>
      <c r="AD187" s="13"/>
    </row>
    <row r="188" spans="10:30" x14ac:dyDescent="0.25">
      <c r="J188" s="15"/>
      <c r="K188" s="13"/>
      <c r="L188" s="13"/>
      <c r="M188" s="13"/>
      <c r="N188" s="13"/>
      <c r="O188" s="13"/>
      <c r="P188" s="13"/>
      <c r="Q188" s="13"/>
      <c r="R188" s="13"/>
      <c r="S188" s="14"/>
      <c r="T188" s="13"/>
      <c r="U188" s="13"/>
      <c r="V188" s="13"/>
      <c r="W188" s="13"/>
      <c r="X188" s="13"/>
      <c r="Y188" s="13"/>
      <c r="Z188" s="13"/>
      <c r="AA188" s="13"/>
      <c r="AB188" s="14"/>
      <c r="AC188" s="13"/>
      <c r="AD188" s="13"/>
    </row>
    <row r="189" spans="10:30" x14ac:dyDescent="0.25">
      <c r="J189" s="15"/>
      <c r="K189" s="13"/>
      <c r="L189" s="13"/>
      <c r="M189" s="13"/>
      <c r="N189" s="13"/>
      <c r="O189" s="13"/>
      <c r="P189" s="13"/>
      <c r="Q189" s="13"/>
      <c r="R189" s="13"/>
      <c r="S189" s="14"/>
      <c r="T189" s="13"/>
      <c r="U189" s="13"/>
      <c r="V189" s="13"/>
      <c r="W189" s="13"/>
      <c r="X189" s="13"/>
      <c r="Y189" s="13"/>
      <c r="Z189" s="13"/>
      <c r="AA189" s="13"/>
      <c r="AB189" s="14"/>
      <c r="AC189" s="13"/>
      <c r="AD189" s="13"/>
    </row>
    <row r="190" spans="10:30" x14ac:dyDescent="0.25">
      <c r="J190" s="15"/>
      <c r="K190" s="13"/>
      <c r="L190" s="13"/>
      <c r="M190" s="13"/>
      <c r="N190" s="13"/>
      <c r="O190" s="13"/>
      <c r="P190" s="13"/>
      <c r="Q190" s="13"/>
      <c r="R190" s="13"/>
      <c r="S190" s="14"/>
      <c r="T190" s="13"/>
      <c r="U190" s="13"/>
      <c r="V190" s="13"/>
      <c r="W190" s="13"/>
      <c r="X190" s="13"/>
      <c r="Y190" s="13"/>
      <c r="Z190" s="13"/>
      <c r="AA190" s="13"/>
      <c r="AB190" s="14"/>
      <c r="AC190" s="13"/>
      <c r="AD190" s="13"/>
    </row>
    <row r="191" spans="10:30" x14ac:dyDescent="0.25">
      <c r="J191" s="15"/>
      <c r="K191" s="13"/>
      <c r="L191" s="13"/>
      <c r="M191" s="13"/>
      <c r="N191" s="13"/>
      <c r="O191" s="13"/>
      <c r="P191" s="13"/>
      <c r="Q191" s="13"/>
      <c r="R191" s="13"/>
      <c r="S191" s="14"/>
      <c r="T191" s="13"/>
      <c r="U191" s="13"/>
      <c r="V191" s="13"/>
      <c r="W191" s="13"/>
      <c r="X191" s="13"/>
      <c r="Y191" s="13"/>
      <c r="Z191" s="13"/>
      <c r="AA191" s="13"/>
      <c r="AB191" s="14"/>
      <c r="AC191" s="13"/>
      <c r="AD191" s="13"/>
    </row>
    <row r="192" spans="10:30" x14ac:dyDescent="0.25">
      <c r="J192" s="15"/>
      <c r="K192" s="13"/>
      <c r="L192" s="13"/>
      <c r="M192" s="13"/>
      <c r="N192" s="13"/>
      <c r="O192" s="13"/>
      <c r="P192" s="13"/>
      <c r="Q192" s="13"/>
      <c r="R192" s="13"/>
      <c r="S192" s="14"/>
      <c r="T192" s="13"/>
      <c r="U192" s="13"/>
      <c r="V192" s="13"/>
      <c r="W192" s="13"/>
      <c r="X192" s="13"/>
      <c r="Y192" s="13"/>
      <c r="Z192" s="13"/>
      <c r="AA192" s="13"/>
      <c r="AB192" s="14"/>
      <c r="AC192" s="13"/>
      <c r="AD192" s="13"/>
    </row>
    <row r="193" spans="10:30" x14ac:dyDescent="0.25">
      <c r="J193" s="15"/>
      <c r="K193" s="13"/>
      <c r="L193" s="13"/>
      <c r="M193" s="13"/>
      <c r="N193" s="13"/>
      <c r="O193" s="13"/>
      <c r="P193" s="13"/>
      <c r="Q193" s="13"/>
      <c r="R193" s="13"/>
      <c r="S193" s="14"/>
      <c r="T193" s="13"/>
      <c r="U193" s="13"/>
      <c r="V193" s="13"/>
      <c r="W193" s="13"/>
      <c r="X193" s="13"/>
      <c r="Y193" s="13"/>
      <c r="Z193" s="13"/>
      <c r="AA193" s="13"/>
      <c r="AB193" s="14"/>
      <c r="AC193" s="13"/>
      <c r="AD193" s="13"/>
    </row>
    <row r="194" spans="10:30" x14ac:dyDescent="0.25">
      <c r="J194" s="15"/>
      <c r="K194" s="13"/>
      <c r="L194" s="13"/>
      <c r="M194" s="13"/>
      <c r="N194" s="13"/>
      <c r="O194" s="13"/>
      <c r="P194" s="13"/>
      <c r="Q194" s="13"/>
      <c r="R194" s="13"/>
      <c r="S194" s="14"/>
      <c r="T194" s="13"/>
      <c r="U194" s="13"/>
      <c r="V194" s="13"/>
      <c r="W194" s="13"/>
      <c r="X194" s="13"/>
      <c r="Y194" s="13"/>
      <c r="Z194" s="13"/>
      <c r="AA194" s="13"/>
      <c r="AB194" s="14"/>
      <c r="AC194" s="13"/>
      <c r="AD194" s="13"/>
    </row>
    <row r="195" spans="10:30" x14ac:dyDescent="0.25">
      <c r="J195" s="15"/>
      <c r="K195" s="13"/>
      <c r="L195" s="13"/>
      <c r="M195" s="13"/>
      <c r="N195" s="13"/>
      <c r="O195" s="13"/>
      <c r="P195" s="13"/>
      <c r="Q195" s="13"/>
      <c r="R195" s="13"/>
      <c r="S195" s="14"/>
      <c r="T195" s="13"/>
      <c r="U195" s="13"/>
      <c r="V195" s="13"/>
      <c r="W195" s="13"/>
      <c r="X195" s="13"/>
      <c r="Y195" s="13"/>
      <c r="Z195" s="13"/>
      <c r="AA195" s="13"/>
      <c r="AB195" s="14"/>
      <c r="AC195" s="13"/>
      <c r="AD195" s="13"/>
    </row>
    <row r="196" spans="10:30" x14ac:dyDescent="0.25">
      <c r="J196" s="15"/>
      <c r="K196" s="13"/>
      <c r="L196" s="13"/>
      <c r="M196" s="13"/>
      <c r="N196" s="13"/>
      <c r="O196" s="13"/>
      <c r="P196" s="13"/>
      <c r="Q196" s="13"/>
      <c r="R196" s="13"/>
      <c r="S196" s="14"/>
      <c r="T196" s="13"/>
      <c r="U196" s="13"/>
      <c r="V196" s="13"/>
      <c r="W196" s="13"/>
      <c r="X196" s="13"/>
      <c r="Y196" s="13"/>
      <c r="Z196" s="13"/>
      <c r="AA196" s="13"/>
      <c r="AB196" s="14"/>
      <c r="AC196" s="13"/>
      <c r="AD196" s="13"/>
    </row>
    <row r="197" spans="10:30" x14ac:dyDescent="0.25">
      <c r="J197" s="15"/>
      <c r="K197" s="13"/>
      <c r="L197" s="13"/>
      <c r="M197" s="13"/>
      <c r="N197" s="13"/>
      <c r="O197" s="13"/>
      <c r="P197" s="13"/>
      <c r="Q197" s="13"/>
      <c r="R197" s="13"/>
      <c r="S197" s="14"/>
      <c r="T197" s="13"/>
      <c r="U197" s="13"/>
      <c r="V197" s="13"/>
      <c r="W197" s="13"/>
      <c r="X197" s="13"/>
      <c r="Y197" s="13"/>
      <c r="Z197" s="13"/>
      <c r="AA197" s="13"/>
      <c r="AB197" s="14"/>
      <c r="AC197" s="13"/>
      <c r="AD197" s="13"/>
    </row>
    <row r="198" spans="10:30" x14ac:dyDescent="0.25">
      <c r="J198" s="15"/>
      <c r="K198" s="13"/>
      <c r="L198" s="13"/>
      <c r="M198" s="13"/>
      <c r="N198" s="13"/>
      <c r="O198" s="13"/>
      <c r="P198" s="13"/>
      <c r="Q198" s="13"/>
      <c r="R198" s="13"/>
      <c r="S198" s="14"/>
      <c r="T198" s="13"/>
      <c r="U198" s="13"/>
      <c r="V198" s="13"/>
      <c r="W198" s="13"/>
      <c r="X198" s="13"/>
      <c r="Y198" s="13"/>
      <c r="Z198" s="13"/>
      <c r="AA198" s="13"/>
      <c r="AB198" s="14"/>
      <c r="AC198" s="13"/>
      <c r="AD198" s="13"/>
    </row>
    <row r="199" spans="10:30" x14ac:dyDescent="0.25">
      <c r="J199" s="15"/>
      <c r="K199" s="13"/>
      <c r="L199" s="13"/>
      <c r="M199" s="13"/>
      <c r="N199" s="13"/>
      <c r="O199" s="13"/>
      <c r="P199" s="13"/>
      <c r="Q199" s="13"/>
      <c r="R199" s="13"/>
      <c r="S199" s="14"/>
      <c r="T199" s="13"/>
      <c r="U199" s="13"/>
      <c r="V199" s="13"/>
      <c r="W199" s="13"/>
      <c r="X199" s="13"/>
      <c r="Y199" s="13"/>
      <c r="Z199" s="13"/>
      <c r="AA199" s="13"/>
      <c r="AB199" s="14"/>
      <c r="AC199" s="13"/>
      <c r="AD199" s="13"/>
    </row>
    <row r="200" spans="10:30" x14ac:dyDescent="0.25">
      <c r="J200" s="15"/>
      <c r="K200" s="13"/>
      <c r="L200" s="13"/>
      <c r="M200" s="13"/>
      <c r="N200" s="13"/>
      <c r="O200" s="13"/>
      <c r="P200" s="13"/>
      <c r="Q200" s="13"/>
      <c r="R200" s="13"/>
      <c r="S200" s="14"/>
      <c r="T200" s="13"/>
      <c r="U200" s="13"/>
      <c r="V200" s="13"/>
      <c r="W200" s="13"/>
      <c r="X200" s="13"/>
      <c r="Y200" s="13"/>
      <c r="Z200" s="13"/>
      <c r="AA200" s="13"/>
      <c r="AB200" s="14"/>
      <c r="AC200" s="13"/>
      <c r="AD200" s="13"/>
    </row>
    <row r="201" spans="10:30" x14ac:dyDescent="0.25">
      <c r="J201" s="15"/>
      <c r="K201" s="13"/>
      <c r="L201" s="13"/>
      <c r="M201" s="13"/>
      <c r="N201" s="13"/>
      <c r="O201" s="13"/>
      <c r="P201" s="13"/>
      <c r="Q201" s="13"/>
      <c r="R201" s="13"/>
      <c r="S201" s="14"/>
      <c r="T201" s="13"/>
      <c r="U201" s="13"/>
      <c r="V201" s="13"/>
      <c r="W201" s="13"/>
      <c r="X201" s="13"/>
      <c r="Y201" s="13"/>
      <c r="Z201" s="13"/>
      <c r="AA201" s="13"/>
      <c r="AB201" s="14"/>
      <c r="AC201" s="13"/>
      <c r="AD201" s="13"/>
    </row>
    <row r="202" spans="10:30" x14ac:dyDescent="0.25">
      <c r="J202" s="15"/>
      <c r="K202" s="13"/>
      <c r="L202" s="13"/>
      <c r="M202" s="13"/>
      <c r="N202" s="13"/>
      <c r="O202" s="13"/>
      <c r="P202" s="13"/>
      <c r="Q202" s="13"/>
      <c r="R202" s="13"/>
      <c r="S202" s="14"/>
      <c r="T202" s="13"/>
      <c r="U202" s="13"/>
      <c r="V202" s="13"/>
      <c r="W202" s="13"/>
      <c r="X202" s="13"/>
      <c r="Y202" s="13"/>
      <c r="Z202" s="13"/>
      <c r="AA202" s="13"/>
      <c r="AB202" s="14"/>
      <c r="AC202" s="13"/>
      <c r="AD202" s="13"/>
    </row>
    <row r="203" spans="10:30" x14ac:dyDescent="0.25">
      <c r="J203" s="15"/>
      <c r="K203" s="13"/>
      <c r="L203" s="13"/>
      <c r="M203" s="13"/>
      <c r="N203" s="13"/>
      <c r="O203" s="13"/>
      <c r="P203" s="13"/>
      <c r="Q203" s="13"/>
      <c r="R203" s="13"/>
      <c r="S203" s="14"/>
      <c r="T203" s="13"/>
      <c r="U203" s="13"/>
      <c r="V203" s="13"/>
      <c r="W203" s="13"/>
      <c r="X203" s="13"/>
      <c r="Y203" s="13"/>
      <c r="Z203" s="13"/>
      <c r="AA203" s="13"/>
      <c r="AB203" s="14"/>
      <c r="AC203" s="13"/>
      <c r="AD203" s="13"/>
    </row>
    <row r="204" spans="10:30" x14ac:dyDescent="0.25">
      <c r="J204" s="15"/>
      <c r="K204" s="13"/>
      <c r="L204" s="13"/>
      <c r="M204" s="13"/>
      <c r="N204" s="13"/>
      <c r="O204" s="13"/>
      <c r="P204" s="13"/>
      <c r="Q204" s="13"/>
      <c r="R204" s="13"/>
      <c r="S204" s="14"/>
      <c r="T204" s="13"/>
      <c r="U204" s="13"/>
      <c r="V204" s="13"/>
      <c r="W204" s="13"/>
      <c r="X204" s="13"/>
      <c r="Y204" s="13"/>
      <c r="Z204" s="13"/>
      <c r="AA204" s="13"/>
      <c r="AB204" s="14"/>
      <c r="AC204" s="13"/>
      <c r="AD204" s="13"/>
    </row>
    <row r="205" spans="10:30" x14ac:dyDescent="0.25">
      <c r="J205" s="15"/>
      <c r="K205" s="13"/>
      <c r="L205" s="13"/>
      <c r="M205" s="13"/>
      <c r="N205" s="13"/>
      <c r="O205" s="13"/>
      <c r="P205" s="13"/>
      <c r="Q205" s="13"/>
      <c r="R205" s="13"/>
      <c r="S205" s="14"/>
      <c r="T205" s="13"/>
      <c r="U205" s="13"/>
      <c r="V205" s="13"/>
      <c r="W205" s="13"/>
      <c r="X205" s="13"/>
      <c r="Y205" s="13"/>
      <c r="Z205" s="13"/>
      <c r="AA205" s="13"/>
      <c r="AB205" s="14"/>
      <c r="AC205" s="13"/>
      <c r="AD205" s="13"/>
    </row>
    <row r="206" spans="10:30" x14ac:dyDescent="0.25">
      <c r="J206" s="15"/>
      <c r="K206" s="13"/>
      <c r="L206" s="13"/>
      <c r="M206" s="13"/>
      <c r="N206" s="13"/>
      <c r="O206" s="13"/>
      <c r="P206" s="13"/>
      <c r="Q206" s="13"/>
      <c r="R206" s="13"/>
      <c r="S206" s="14"/>
      <c r="T206" s="13"/>
      <c r="U206" s="13"/>
      <c r="V206" s="13"/>
      <c r="W206" s="13"/>
      <c r="X206" s="13"/>
      <c r="Y206" s="13"/>
      <c r="Z206" s="13"/>
      <c r="AA206" s="13"/>
      <c r="AB206" s="14"/>
      <c r="AC206" s="13"/>
      <c r="AD206" s="13"/>
    </row>
    <row r="207" spans="10:30" x14ac:dyDescent="0.25">
      <c r="J207" s="15"/>
      <c r="K207" s="13"/>
      <c r="L207" s="13"/>
      <c r="M207" s="13"/>
      <c r="N207" s="13"/>
      <c r="O207" s="13"/>
      <c r="P207" s="13"/>
      <c r="Q207" s="13"/>
      <c r="R207" s="13"/>
      <c r="S207" s="14"/>
      <c r="T207" s="13"/>
      <c r="U207" s="13"/>
      <c r="V207" s="13"/>
      <c r="W207" s="13"/>
      <c r="X207" s="13"/>
      <c r="Y207" s="13"/>
      <c r="Z207" s="13"/>
      <c r="AA207" s="13"/>
      <c r="AB207" s="14"/>
      <c r="AC207" s="13"/>
      <c r="AD207" s="13"/>
    </row>
    <row r="208" spans="10:30" x14ac:dyDescent="0.25">
      <c r="J208" s="15"/>
      <c r="K208" s="13"/>
      <c r="L208" s="13"/>
      <c r="M208" s="13"/>
      <c r="N208" s="13"/>
      <c r="O208" s="13"/>
      <c r="P208" s="13"/>
      <c r="Q208" s="13"/>
      <c r="R208" s="13"/>
      <c r="S208" s="14"/>
      <c r="T208" s="13"/>
      <c r="U208" s="13"/>
      <c r="V208" s="13"/>
      <c r="W208" s="13"/>
      <c r="X208" s="13"/>
      <c r="Y208" s="13"/>
      <c r="Z208" s="13"/>
      <c r="AA208" s="13"/>
      <c r="AB208" s="14"/>
      <c r="AC208" s="13"/>
      <c r="AD208" s="13"/>
    </row>
    <row r="209" spans="10:30" x14ac:dyDescent="0.25">
      <c r="J209" s="15"/>
      <c r="K209" s="13"/>
      <c r="L209" s="13"/>
      <c r="M209" s="13"/>
      <c r="N209" s="13"/>
      <c r="O209" s="13"/>
      <c r="P209" s="13"/>
      <c r="Q209" s="13"/>
      <c r="R209" s="13"/>
      <c r="S209" s="14"/>
      <c r="T209" s="13"/>
      <c r="U209" s="13"/>
      <c r="V209" s="13"/>
      <c r="W209" s="13"/>
      <c r="X209" s="13"/>
      <c r="Y209" s="13"/>
      <c r="Z209" s="13"/>
      <c r="AA209" s="13"/>
      <c r="AB209" s="14"/>
      <c r="AC209" s="13"/>
      <c r="AD209" s="13"/>
    </row>
    <row r="210" spans="10:30" x14ac:dyDescent="0.25">
      <c r="J210" s="15"/>
      <c r="K210" s="13"/>
      <c r="L210" s="13"/>
      <c r="M210" s="13"/>
      <c r="N210" s="13"/>
      <c r="O210" s="13"/>
      <c r="P210" s="13"/>
      <c r="Q210" s="13"/>
      <c r="R210" s="13"/>
      <c r="S210" s="14"/>
      <c r="T210" s="13"/>
      <c r="U210" s="13"/>
      <c r="V210" s="13"/>
      <c r="W210" s="13"/>
      <c r="X210" s="13"/>
      <c r="Y210" s="13"/>
      <c r="Z210" s="13"/>
      <c r="AA210" s="13"/>
      <c r="AB210" s="14"/>
      <c r="AC210" s="13"/>
      <c r="AD210" s="13"/>
    </row>
    <row r="211" spans="10:30" x14ac:dyDescent="0.25">
      <c r="J211" s="15"/>
      <c r="K211" s="13"/>
      <c r="L211" s="13"/>
      <c r="M211" s="13"/>
      <c r="N211" s="13"/>
      <c r="O211" s="13"/>
      <c r="P211" s="13"/>
      <c r="Q211" s="13"/>
      <c r="R211" s="13"/>
      <c r="S211" s="14"/>
      <c r="T211" s="13"/>
      <c r="U211" s="13"/>
      <c r="V211" s="13"/>
      <c r="W211" s="13"/>
      <c r="X211" s="13"/>
      <c r="Y211" s="13"/>
      <c r="Z211" s="13"/>
      <c r="AA211" s="13"/>
      <c r="AB211" s="14"/>
      <c r="AC211" s="13"/>
      <c r="AD211" s="13"/>
    </row>
    <row r="212" spans="10:30" x14ac:dyDescent="0.25">
      <c r="J212" s="15"/>
      <c r="K212" s="13"/>
      <c r="L212" s="13"/>
      <c r="M212" s="13"/>
      <c r="N212" s="13"/>
      <c r="O212" s="13"/>
      <c r="P212" s="13"/>
      <c r="Q212" s="13"/>
      <c r="R212" s="13"/>
      <c r="S212" s="14"/>
      <c r="T212" s="13"/>
      <c r="U212" s="13"/>
      <c r="V212" s="13"/>
      <c r="W212" s="13"/>
      <c r="X212" s="13"/>
      <c r="Y212" s="13"/>
      <c r="Z212" s="13"/>
      <c r="AA212" s="13"/>
      <c r="AB212" s="14"/>
      <c r="AC212" s="13"/>
      <c r="AD212" s="13"/>
    </row>
    <row r="213" spans="10:30" x14ac:dyDescent="0.25">
      <c r="J213" s="15"/>
      <c r="K213" s="13"/>
      <c r="L213" s="13"/>
      <c r="M213" s="13"/>
      <c r="N213" s="13"/>
      <c r="O213" s="13"/>
      <c r="P213" s="13"/>
      <c r="Q213" s="13"/>
      <c r="R213" s="13"/>
      <c r="S213" s="14"/>
      <c r="T213" s="13"/>
      <c r="U213" s="13"/>
      <c r="V213" s="13"/>
      <c r="W213" s="13"/>
      <c r="X213" s="13"/>
      <c r="Y213" s="13"/>
      <c r="Z213" s="13"/>
      <c r="AA213" s="13"/>
      <c r="AB213" s="14"/>
      <c r="AC213" s="13"/>
      <c r="AD213" s="13"/>
    </row>
    <row r="214" spans="10:30" x14ac:dyDescent="0.25">
      <c r="J214" s="15"/>
      <c r="K214" s="13"/>
      <c r="L214" s="13"/>
      <c r="M214" s="13"/>
      <c r="N214" s="13"/>
      <c r="O214" s="13"/>
      <c r="P214" s="13"/>
      <c r="Q214" s="13"/>
      <c r="R214" s="13"/>
      <c r="S214" s="14"/>
      <c r="T214" s="13"/>
      <c r="U214" s="13"/>
      <c r="V214" s="13"/>
      <c r="W214" s="13"/>
      <c r="X214" s="13"/>
      <c r="Y214" s="13"/>
      <c r="Z214" s="13"/>
      <c r="AA214" s="13"/>
      <c r="AB214" s="14"/>
      <c r="AC214" s="13"/>
      <c r="AD214" s="13"/>
    </row>
    <row r="215" spans="10:30" x14ac:dyDescent="0.25">
      <c r="J215" s="15"/>
      <c r="K215" s="13"/>
      <c r="L215" s="13"/>
      <c r="M215" s="13"/>
      <c r="N215" s="13"/>
      <c r="O215" s="13"/>
      <c r="P215" s="13"/>
      <c r="Q215" s="13"/>
      <c r="R215" s="13"/>
      <c r="S215" s="14"/>
      <c r="T215" s="13"/>
      <c r="U215" s="13"/>
      <c r="V215" s="13"/>
      <c r="W215" s="13"/>
      <c r="X215" s="13"/>
      <c r="Y215" s="13"/>
      <c r="Z215" s="13"/>
      <c r="AA215" s="13"/>
      <c r="AB215" s="14"/>
      <c r="AC215" s="13"/>
      <c r="AD215" s="13"/>
    </row>
    <row r="216" spans="10:30" x14ac:dyDescent="0.25">
      <c r="J216" s="15"/>
      <c r="K216" s="13"/>
      <c r="L216" s="13"/>
      <c r="M216" s="13"/>
      <c r="N216" s="13"/>
      <c r="O216" s="13"/>
      <c r="P216" s="13"/>
      <c r="Q216" s="13"/>
      <c r="R216" s="13"/>
      <c r="S216" s="14"/>
      <c r="T216" s="13"/>
      <c r="U216" s="13"/>
      <c r="V216" s="13"/>
      <c r="W216" s="13"/>
      <c r="X216" s="13"/>
      <c r="Y216" s="13"/>
      <c r="Z216" s="13"/>
      <c r="AA216" s="13"/>
      <c r="AB216" s="14"/>
      <c r="AC216" s="13"/>
      <c r="AD216" s="13"/>
    </row>
    <row r="217" spans="10:30" x14ac:dyDescent="0.25">
      <c r="J217" s="15"/>
      <c r="K217" s="13"/>
      <c r="L217" s="13"/>
      <c r="M217" s="13"/>
      <c r="N217" s="13"/>
      <c r="O217" s="13"/>
      <c r="P217" s="13"/>
      <c r="Q217" s="13"/>
      <c r="R217" s="13"/>
      <c r="S217" s="14"/>
      <c r="T217" s="13"/>
      <c r="U217" s="13"/>
      <c r="V217" s="13"/>
      <c r="W217" s="13"/>
      <c r="X217" s="13"/>
      <c r="Y217" s="13"/>
      <c r="Z217" s="13"/>
      <c r="AA217" s="13"/>
      <c r="AB217" s="14"/>
      <c r="AC217" s="13"/>
      <c r="AD217" s="13"/>
    </row>
    <row r="218" spans="10:30" x14ac:dyDescent="0.25">
      <c r="J218" s="15"/>
      <c r="K218" s="13"/>
      <c r="L218" s="13"/>
      <c r="M218" s="13"/>
      <c r="N218" s="13"/>
      <c r="O218" s="13"/>
      <c r="P218" s="13"/>
      <c r="Q218" s="13"/>
      <c r="R218" s="13"/>
      <c r="S218" s="14"/>
      <c r="T218" s="13"/>
      <c r="U218" s="13"/>
      <c r="V218" s="13"/>
      <c r="W218" s="13"/>
      <c r="X218" s="13"/>
      <c r="Y218" s="13"/>
      <c r="Z218" s="13"/>
      <c r="AA218" s="13"/>
      <c r="AB218" s="14"/>
      <c r="AC218" s="13"/>
      <c r="AD218" s="13"/>
    </row>
    <row r="219" spans="10:30" x14ac:dyDescent="0.25">
      <c r="J219" s="15"/>
      <c r="K219" s="13"/>
      <c r="L219" s="13"/>
      <c r="M219" s="13"/>
      <c r="N219" s="13"/>
      <c r="O219" s="13"/>
      <c r="P219" s="13"/>
      <c r="Q219" s="13"/>
      <c r="R219" s="13"/>
      <c r="S219" s="14"/>
      <c r="T219" s="13"/>
      <c r="U219" s="13"/>
      <c r="V219" s="13"/>
      <c r="W219" s="13"/>
      <c r="X219" s="13"/>
      <c r="Y219" s="13"/>
      <c r="Z219" s="13"/>
      <c r="AA219" s="13"/>
      <c r="AB219" s="14"/>
      <c r="AC219" s="13"/>
      <c r="AD219" s="13"/>
    </row>
    <row r="220" spans="10:30" x14ac:dyDescent="0.25">
      <c r="J220" s="15"/>
      <c r="K220" s="13"/>
      <c r="L220" s="13"/>
      <c r="M220" s="13"/>
      <c r="N220" s="13"/>
      <c r="O220" s="13"/>
      <c r="P220" s="13"/>
      <c r="Q220" s="13"/>
      <c r="R220" s="13"/>
      <c r="S220" s="14"/>
      <c r="T220" s="13"/>
      <c r="U220" s="13"/>
      <c r="V220" s="13"/>
      <c r="W220" s="13"/>
      <c r="X220" s="13"/>
      <c r="Y220" s="13"/>
      <c r="Z220" s="13"/>
      <c r="AA220" s="13"/>
      <c r="AB220" s="14"/>
      <c r="AC220" s="13"/>
      <c r="AD220" s="13"/>
    </row>
    <row r="221" spans="10:30" x14ac:dyDescent="0.25">
      <c r="J221" s="15"/>
      <c r="K221" s="13"/>
      <c r="L221" s="13"/>
      <c r="M221" s="13"/>
      <c r="N221" s="13"/>
      <c r="O221" s="13"/>
      <c r="P221" s="13"/>
      <c r="Q221" s="13"/>
      <c r="R221" s="13"/>
      <c r="S221" s="14"/>
      <c r="T221" s="13"/>
      <c r="U221" s="13"/>
      <c r="V221" s="13"/>
      <c r="W221" s="13"/>
      <c r="X221" s="13"/>
      <c r="Y221" s="13"/>
      <c r="Z221" s="13"/>
      <c r="AA221" s="13"/>
      <c r="AB221" s="14"/>
      <c r="AC221" s="13"/>
      <c r="AD221" s="13"/>
    </row>
    <row r="222" spans="10:30" x14ac:dyDescent="0.25">
      <c r="J222" s="15"/>
      <c r="K222" s="13"/>
      <c r="L222" s="13"/>
      <c r="M222" s="13"/>
      <c r="N222" s="13"/>
      <c r="O222" s="13"/>
      <c r="P222" s="13"/>
      <c r="Q222" s="13"/>
      <c r="R222" s="13"/>
      <c r="S222" s="14"/>
      <c r="T222" s="13"/>
      <c r="U222" s="13"/>
      <c r="V222" s="13"/>
      <c r="W222" s="13"/>
      <c r="X222" s="13"/>
      <c r="Y222" s="13"/>
      <c r="Z222" s="13"/>
      <c r="AA222" s="13"/>
      <c r="AB222" s="14"/>
      <c r="AC222" s="13"/>
      <c r="AD222" s="13"/>
    </row>
    <row r="223" spans="10:30" x14ac:dyDescent="0.25">
      <c r="J223" s="15"/>
      <c r="K223" s="13"/>
      <c r="L223" s="13"/>
      <c r="M223" s="13"/>
      <c r="N223" s="13"/>
      <c r="O223" s="13"/>
      <c r="P223" s="13"/>
      <c r="Q223" s="13"/>
      <c r="R223" s="13"/>
      <c r="S223" s="14"/>
      <c r="T223" s="13"/>
      <c r="U223" s="13"/>
      <c r="V223" s="13"/>
      <c r="W223" s="13"/>
      <c r="X223" s="13"/>
      <c r="Y223" s="13"/>
      <c r="Z223" s="13"/>
      <c r="AA223" s="13"/>
      <c r="AB223" s="14"/>
      <c r="AC223" s="13"/>
      <c r="AD223" s="13"/>
    </row>
    <row r="224" spans="10:30" x14ac:dyDescent="0.25">
      <c r="J224" s="15"/>
      <c r="K224" s="13"/>
      <c r="L224" s="13"/>
      <c r="M224" s="13"/>
      <c r="N224" s="13"/>
      <c r="O224" s="13"/>
      <c r="P224" s="13"/>
      <c r="Q224" s="13"/>
      <c r="R224" s="13"/>
      <c r="S224" s="14"/>
      <c r="T224" s="13"/>
      <c r="U224" s="13"/>
      <c r="V224" s="13"/>
      <c r="W224" s="13"/>
      <c r="X224" s="13"/>
      <c r="Y224" s="13"/>
      <c r="Z224" s="13"/>
      <c r="AA224" s="13"/>
      <c r="AB224" s="14"/>
      <c r="AC224" s="13"/>
      <c r="AD224" s="13"/>
    </row>
    <row r="225" spans="10:30" x14ac:dyDescent="0.25">
      <c r="J225" s="15"/>
      <c r="K225" s="13"/>
      <c r="L225" s="13"/>
      <c r="M225" s="13"/>
      <c r="N225" s="13"/>
      <c r="O225" s="13"/>
      <c r="P225" s="13"/>
      <c r="Q225" s="13"/>
      <c r="R225" s="13"/>
      <c r="S225" s="14"/>
      <c r="T225" s="13"/>
      <c r="U225" s="13"/>
      <c r="V225" s="13"/>
      <c r="W225" s="13"/>
      <c r="X225" s="13"/>
      <c r="Y225" s="13"/>
      <c r="Z225" s="13"/>
      <c r="AA225" s="13"/>
      <c r="AB225" s="14"/>
      <c r="AC225" s="13"/>
      <c r="AD225" s="13"/>
    </row>
    <row r="226" spans="10:30" x14ac:dyDescent="0.25">
      <c r="J226" s="15"/>
      <c r="K226" s="13"/>
      <c r="L226" s="13"/>
      <c r="M226" s="13"/>
      <c r="N226" s="13"/>
      <c r="O226" s="13"/>
      <c r="P226" s="13"/>
      <c r="Q226" s="13"/>
      <c r="R226" s="13"/>
      <c r="S226" s="14"/>
      <c r="T226" s="13"/>
      <c r="U226" s="13"/>
      <c r="V226" s="13"/>
      <c r="W226" s="13"/>
      <c r="X226" s="13"/>
      <c r="Y226" s="13"/>
      <c r="Z226" s="13"/>
      <c r="AA226" s="13"/>
      <c r="AB226" s="14"/>
      <c r="AC226" s="13"/>
      <c r="AD226" s="13"/>
    </row>
    <row r="227" spans="10:30" x14ac:dyDescent="0.25">
      <c r="J227" s="15"/>
      <c r="K227" s="13"/>
      <c r="L227" s="13"/>
      <c r="M227" s="13"/>
      <c r="N227" s="13"/>
      <c r="O227" s="13"/>
      <c r="P227" s="13"/>
      <c r="Q227" s="13"/>
      <c r="R227" s="13"/>
      <c r="S227" s="14"/>
      <c r="T227" s="13"/>
      <c r="U227" s="13"/>
      <c r="V227" s="13"/>
      <c r="W227" s="13"/>
      <c r="X227" s="13"/>
      <c r="Y227" s="13"/>
      <c r="Z227" s="13"/>
      <c r="AA227" s="13"/>
      <c r="AB227" s="14"/>
      <c r="AC227" s="13"/>
      <c r="AD227" s="13"/>
    </row>
    <row r="228" spans="10:30" x14ac:dyDescent="0.25">
      <c r="J228" s="15"/>
      <c r="K228" s="13"/>
      <c r="L228" s="13"/>
      <c r="M228" s="13"/>
      <c r="N228" s="13"/>
      <c r="O228" s="13"/>
      <c r="P228" s="13"/>
      <c r="Q228" s="13"/>
      <c r="R228" s="13"/>
      <c r="S228" s="14"/>
      <c r="T228" s="13"/>
      <c r="U228" s="13"/>
      <c r="V228" s="13"/>
      <c r="W228" s="13"/>
      <c r="X228" s="13"/>
      <c r="Y228" s="13"/>
      <c r="Z228" s="13"/>
      <c r="AA228" s="13"/>
      <c r="AB228" s="14"/>
      <c r="AC228" s="13"/>
      <c r="AD228" s="13"/>
    </row>
    <row r="229" spans="10:30" x14ac:dyDescent="0.25">
      <c r="J229" s="15"/>
      <c r="K229" s="13"/>
      <c r="L229" s="13"/>
      <c r="M229" s="13"/>
      <c r="N229" s="13"/>
      <c r="O229" s="13"/>
      <c r="P229" s="13"/>
      <c r="Q229" s="13"/>
      <c r="R229" s="13"/>
      <c r="S229" s="14"/>
      <c r="T229" s="13"/>
      <c r="U229" s="13"/>
      <c r="V229" s="13"/>
      <c r="W229" s="13"/>
      <c r="X229" s="13"/>
      <c r="Y229" s="13"/>
      <c r="Z229" s="13"/>
      <c r="AA229" s="13"/>
      <c r="AB229" s="14"/>
      <c r="AC229" s="13"/>
      <c r="AD229" s="13"/>
    </row>
    <row r="230" spans="10:30" x14ac:dyDescent="0.25">
      <c r="J230" s="15"/>
      <c r="K230" s="13"/>
      <c r="L230" s="13"/>
      <c r="M230" s="13"/>
      <c r="N230" s="13"/>
      <c r="O230" s="13"/>
      <c r="P230" s="13"/>
      <c r="Q230" s="13"/>
      <c r="R230" s="13"/>
      <c r="S230" s="14"/>
      <c r="T230" s="13"/>
      <c r="U230" s="13"/>
      <c r="V230" s="13"/>
      <c r="W230" s="13"/>
      <c r="X230" s="13"/>
      <c r="Y230" s="13"/>
      <c r="Z230" s="13"/>
      <c r="AA230" s="13"/>
      <c r="AB230" s="14"/>
      <c r="AC230" s="13"/>
      <c r="AD230" s="13"/>
    </row>
    <row r="231" spans="10:30" x14ac:dyDescent="0.25">
      <c r="J231" s="15"/>
      <c r="K231" s="13"/>
      <c r="L231" s="13"/>
      <c r="M231" s="13"/>
      <c r="N231" s="13"/>
      <c r="O231" s="13"/>
      <c r="P231" s="13"/>
      <c r="Q231" s="13"/>
      <c r="R231" s="13"/>
      <c r="S231" s="14"/>
      <c r="T231" s="13"/>
      <c r="U231" s="13"/>
      <c r="V231" s="13"/>
      <c r="W231" s="13"/>
      <c r="X231" s="13"/>
      <c r="Y231" s="13"/>
      <c r="Z231" s="13"/>
      <c r="AA231" s="13"/>
      <c r="AB231" s="14"/>
      <c r="AC231" s="13"/>
      <c r="AD231" s="13"/>
    </row>
    <row r="232" spans="10:30" x14ac:dyDescent="0.25">
      <c r="J232" s="15"/>
      <c r="K232" s="13"/>
      <c r="L232" s="13"/>
      <c r="M232" s="13"/>
      <c r="N232" s="13"/>
      <c r="O232" s="13"/>
      <c r="P232" s="13"/>
      <c r="Q232" s="13"/>
      <c r="R232" s="13"/>
      <c r="S232" s="14"/>
      <c r="T232" s="13"/>
      <c r="U232" s="13"/>
      <c r="V232" s="13"/>
      <c r="W232" s="13"/>
      <c r="X232" s="13"/>
      <c r="Y232" s="13"/>
      <c r="Z232" s="13"/>
      <c r="AA232" s="13"/>
      <c r="AB232" s="14"/>
      <c r="AC232" s="13"/>
      <c r="AD232" s="13"/>
    </row>
    <row r="233" spans="10:30" x14ac:dyDescent="0.25">
      <c r="J233" s="15"/>
      <c r="K233" s="13"/>
      <c r="L233" s="13"/>
      <c r="M233" s="13"/>
      <c r="N233" s="13"/>
      <c r="O233" s="13"/>
      <c r="P233" s="13"/>
      <c r="Q233" s="13"/>
      <c r="R233" s="13"/>
      <c r="S233" s="14"/>
      <c r="T233" s="13"/>
      <c r="U233" s="13"/>
      <c r="V233" s="13"/>
      <c r="W233" s="13"/>
      <c r="X233" s="13"/>
      <c r="Y233" s="13"/>
      <c r="Z233" s="13"/>
      <c r="AA233" s="13"/>
      <c r="AB233" s="14"/>
      <c r="AC233" s="13"/>
      <c r="AD233" s="13"/>
    </row>
    <row r="234" spans="10:30" x14ac:dyDescent="0.25">
      <c r="J234" s="15"/>
      <c r="K234" s="13"/>
      <c r="L234" s="13"/>
      <c r="M234" s="13"/>
      <c r="N234" s="13"/>
      <c r="O234" s="13"/>
      <c r="P234" s="13"/>
      <c r="Q234" s="13"/>
      <c r="R234" s="13"/>
      <c r="S234" s="14"/>
      <c r="T234" s="13"/>
      <c r="U234" s="13"/>
      <c r="V234" s="13"/>
      <c r="W234" s="13"/>
      <c r="X234" s="13"/>
      <c r="Y234" s="13"/>
      <c r="Z234" s="13"/>
      <c r="AA234" s="13"/>
      <c r="AB234" s="14"/>
      <c r="AC234" s="13"/>
      <c r="AD234" s="13"/>
    </row>
    <row r="235" spans="10:30" x14ac:dyDescent="0.25">
      <c r="J235" s="15"/>
      <c r="K235" s="13"/>
      <c r="L235" s="13"/>
      <c r="M235" s="13"/>
      <c r="N235" s="13"/>
      <c r="O235" s="13"/>
      <c r="P235" s="13"/>
      <c r="Q235" s="13"/>
      <c r="R235" s="13"/>
      <c r="S235" s="14"/>
      <c r="T235" s="13"/>
      <c r="U235" s="13"/>
      <c r="V235" s="13"/>
      <c r="W235" s="13"/>
      <c r="X235" s="13"/>
      <c r="Y235" s="13"/>
      <c r="Z235" s="13"/>
      <c r="AA235" s="13"/>
      <c r="AB235" s="14"/>
      <c r="AC235" s="13"/>
      <c r="AD235" s="13"/>
    </row>
    <row r="236" spans="10:30" x14ac:dyDescent="0.25">
      <c r="J236" s="15"/>
      <c r="K236" s="13"/>
      <c r="L236" s="13"/>
      <c r="M236" s="13"/>
      <c r="N236" s="13"/>
      <c r="O236" s="13"/>
      <c r="P236" s="13"/>
      <c r="Q236" s="13"/>
      <c r="R236" s="13"/>
      <c r="S236" s="14"/>
      <c r="T236" s="13"/>
      <c r="U236" s="13"/>
      <c r="V236" s="13"/>
      <c r="W236" s="13"/>
      <c r="X236" s="13"/>
      <c r="Y236" s="13"/>
      <c r="Z236" s="13"/>
      <c r="AA236" s="13"/>
      <c r="AB236" s="14"/>
      <c r="AC236" s="13"/>
      <c r="AD236" s="13"/>
    </row>
    <row r="237" spans="10:30" x14ac:dyDescent="0.25">
      <c r="J237" s="15"/>
      <c r="K237" s="13"/>
      <c r="L237" s="13"/>
      <c r="M237" s="13"/>
      <c r="N237" s="13"/>
      <c r="O237" s="13"/>
      <c r="P237" s="13"/>
      <c r="Q237" s="13"/>
      <c r="R237" s="13"/>
      <c r="S237" s="14"/>
      <c r="T237" s="13"/>
      <c r="U237" s="13"/>
      <c r="V237" s="13"/>
      <c r="W237" s="13"/>
      <c r="X237" s="13"/>
      <c r="Y237" s="13"/>
      <c r="Z237" s="13"/>
      <c r="AA237" s="13"/>
      <c r="AB237" s="14"/>
      <c r="AC237" s="13"/>
      <c r="AD237" s="13"/>
    </row>
    <row r="238" spans="10:30" x14ac:dyDescent="0.25">
      <c r="J238" s="15"/>
      <c r="K238" s="13"/>
      <c r="L238" s="13"/>
      <c r="M238" s="13"/>
      <c r="N238" s="13"/>
      <c r="O238" s="13"/>
      <c r="P238" s="13"/>
      <c r="Q238" s="13"/>
      <c r="R238" s="13"/>
      <c r="S238" s="14"/>
      <c r="T238" s="13"/>
      <c r="U238" s="13"/>
      <c r="V238" s="13"/>
      <c r="W238" s="13"/>
      <c r="X238" s="13"/>
      <c r="Y238" s="13"/>
      <c r="Z238" s="13"/>
      <c r="AA238" s="13"/>
      <c r="AB238" s="14"/>
      <c r="AC238" s="13"/>
      <c r="AD238" s="13"/>
    </row>
    <row r="239" spans="10:30" x14ac:dyDescent="0.25">
      <c r="J239" s="15"/>
      <c r="K239" s="13"/>
      <c r="L239" s="13"/>
      <c r="M239" s="13"/>
      <c r="N239" s="13"/>
      <c r="O239" s="13"/>
      <c r="P239" s="13"/>
      <c r="Q239" s="13"/>
      <c r="R239" s="13"/>
      <c r="S239" s="14"/>
      <c r="T239" s="13"/>
      <c r="U239" s="13"/>
      <c r="V239" s="13"/>
      <c r="W239" s="13"/>
      <c r="X239" s="13"/>
      <c r="Y239" s="13"/>
      <c r="Z239" s="13"/>
      <c r="AA239" s="13"/>
      <c r="AB239" s="14"/>
      <c r="AC239" s="13"/>
      <c r="AD239" s="13"/>
    </row>
    <row r="240" spans="10:30" x14ac:dyDescent="0.25">
      <c r="J240" s="15"/>
      <c r="K240" s="13"/>
      <c r="L240" s="13"/>
      <c r="M240" s="13"/>
      <c r="N240" s="13"/>
      <c r="O240" s="13"/>
      <c r="P240" s="13"/>
      <c r="Q240" s="13"/>
      <c r="R240" s="13"/>
      <c r="S240" s="14"/>
      <c r="T240" s="13"/>
      <c r="U240" s="13"/>
      <c r="V240" s="13"/>
      <c r="W240" s="13"/>
      <c r="X240" s="13"/>
      <c r="Y240" s="13"/>
      <c r="Z240" s="13"/>
      <c r="AA240" s="13"/>
      <c r="AB240" s="14"/>
      <c r="AC240" s="13"/>
      <c r="AD240" s="13"/>
    </row>
    <row r="241" spans="10:30" x14ac:dyDescent="0.25">
      <c r="J241" s="15"/>
      <c r="K241" s="13"/>
      <c r="L241" s="13"/>
      <c r="M241" s="13"/>
      <c r="N241" s="13"/>
      <c r="O241" s="13"/>
      <c r="P241" s="13"/>
      <c r="Q241" s="13"/>
      <c r="R241" s="13"/>
      <c r="S241" s="14"/>
      <c r="T241" s="13"/>
      <c r="U241" s="13"/>
      <c r="V241" s="13"/>
      <c r="W241" s="13"/>
      <c r="X241" s="13"/>
      <c r="Y241" s="13"/>
      <c r="Z241" s="13"/>
      <c r="AA241" s="13"/>
      <c r="AB241" s="14"/>
      <c r="AC241" s="13"/>
      <c r="AD241" s="13"/>
    </row>
    <row r="242" spans="10:30" x14ac:dyDescent="0.25">
      <c r="J242" s="15"/>
      <c r="K242" s="13"/>
      <c r="L242" s="13"/>
      <c r="M242" s="13"/>
      <c r="N242" s="13"/>
      <c r="O242" s="13"/>
      <c r="P242" s="13"/>
      <c r="Q242" s="13"/>
      <c r="R242" s="13"/>
      <c r="S242" s="14"/>
      <c r="T242" s="13"/>
      <c r="U242" s="13"/>
      <c r="V242" s="13"/>
      <c r="W242" s="13"/>
      <c r="X242" s="13"/>
      <c r="Y242" s="13"/>
      <c r="Z242" s="13"/>
      <c r="AA242" s="13"/>
      <c r="AB242" s="14"/>
      <c r="AC242" s="13"/>
      <c r="AD242" s="13"/>
    </row>
    <row r="243" spans="10:30" x14ac:dyDescent="0.25">
      <c r="J243" s="15"/>
      <c r="K243" s="13"/>
      <c r="L243" s="13"/>
      <c r="M243" s="13"/>
      <c r="N243" s="13"/>
      <c r="O243" s="13"/>
      <c r="P243" s="13"/>
      <c r="Q243" s="13"/>
      <c r="R243" s="13"/>
      <c r="S243" s="14"/>
      <c r="T243" s="13"/>
      <c r="U243" s="13"/>
      <c r="V243" s="13"/>
      <c r="W243" s="13"/>
      <c r="X243" s="13"/>
      <c r="Y243" s="13"/>
      <c r="Z243" s="13"/>
      <c r="AA243" s="13"/>
      <c r="AB243" s="14"/>
      <c r="AC243" s="13"/>
      <c r="AD243" s="13"/>
    </row>
    <row r="244" spans="10:30" x14ac:dyDescent="0.25">
      <c r="J244" s="15"/>
      <c r="K244" s="13"/>
      <c r="L244" s="13"/>
      <c r="M244" s="13"/>
      <c r="N244" s="13"/>
      <c r="O244" s="13"/>
      <c r="P244" s="13"/>
      <c r="Q244" s="13"/>
      <c r="R244" s="13"/>
      <c r="S244" s="14"/>
      <c r="T244" s="13"/>
      <c r="U244" s="13"/>
      <c r="V244" s="13"/>
      <c r="W244" s="13"/>
      <c r="X244" s="13"/>
      <c r="Y244" s="13"/>
      <c r="Z244" s="13"/>
      <c r="AA244" s="13"/>
      <c r="AB244" s="14"/>
      <c r="AC244" s="13"/>
      <c r="AD244" s="13"/>
    </row>
    <row r="245" spans="10:30" x14ac:dyDescent="0.25">
      <c r="J245" s="15"/>
      <c r="K245" s="13"/>
      <c r="L245" s="13"/>
      <c r="M245" s="13"/>
      <c r="N245" s="13"/>
      <c r="O245" s="13"/>
      <c r="P245" s="13"/>
      <c r="Q245" s="13"/>
      <c r="R245" s="13"/>
      <c r="S245" s="14"/>
      <c r="T245" s="13"/>
      <c r="U245" s="13"/>
      <c r="V245" s="13"/>
      <c r="W245" s="13"/>
      <c r="X245" s="13"/>
      <c r="Y245" s="13"/>
      <c r="Z245" s="13"/>
      <c r="AA245" s="13"/>
      <c r="AB245" s="14"/>
      <c r="AC245" s="13"/>
      <c r="AD245" s="13"/>
    </row>
    <row r="246" spans="10:30" x14ac:dyDescent="0.25">
      <c r="J246" s="15"/>
      <c r="K246" s="13"/>
      <c r="L246" s="13"/>
      <c r="M246" s="13"/>
      <c r="N246" s="13"/>
      <c r="O246" s="13"/>
      <c r="P246" s="13"/>
      <c r="Q246" s="13"/>
      <c r="R246" s="13"/>
      <c r="S246" s="14"/>
      <c r="T246" s="13"/>
      <c r="U246" s="13"/>
      <c r="V246" s="13"/>
      <c r="W246" s="13"/>
      <c r="X246" s="13"/>
      <c r="Y246" s="13"/>
      <c r="Z246" s="13"/>
      <c r="AA246" s="13"/>
      <c r="AB246" s="14"/>
      <c r="AC246" s="13"/>
      <c r="AD246" s="13"/>
    </row>
    <row r="247" spans="10:30" x14ac:dyDescent="0.25">
      <c r="J247" s="15"/>
      <c r="K247" s="13"/>
      <c r="L247" s="13"/>
      <c r="M247" s="13"/>
      <c r="N247" s="13"/>
      <c r="O247" s="13"/>
      <c r="P247" s="13"/>
      <c r="Q247" s="13"/>
      <c r="R247" s="13"/>
      <c r="S247" s="14"/>
      <c r="T247" s="13"/>
      <c r="U247" s="13"/>
      <c r="V247" s="13"/>
      <c r="W247" s="13"/>
      <c r="X247" s="13"/>
      <c r="Y247" s="13"/>
      <c r="Z247" s="13"/>
      <c r="AA247" s="13"/>
      <c r="AB247" s="14"/>
      <c r="AC247" s="13"/>
      <c r="AD247" s="13"/>
    </row>
    <row r="248" spans="10:30" x14ac:dyDescent="0.25">
      <c r="J248" s="15"/>
      <c r="K248" s="13"/>
      <c r="L248" s="13"/>
      <c r="M248" s="13"/>
      <c r="N248" s="13"/>
      <c r="O248" s="13"/>
      <c r="P248" s="13"/>
      <c r="Q248" s="13"/>
      <c r="R248" s="13"/>
      <c r="S248" s="14"/>
      <c r="T248" s="13"/>
      <c r="U248" s="13"/>
      <c r="V248" s="13"/>
      <c r="W248" s="13"/>
      <c r="X248" s="13"/>
      <c r="Y248" s="13"/>
      <c r="Z248" s="13"/>
      <c r="AA248" s="13"/>
      <c r="AB248" s="14"/>
      <c r="AC248" s="13"/>
      <c r="AD248" s="13"/>
    </row>
    <row r="249" spans="10:30" x14ac:dyDescent="0.25">
      <c r="J249" s="15"/>
      <c r="K249" s="13"/>
      <c r="L249" s="13"/>
      <c r="M249" s="13"/>
      <c r="N249" s="13"/>
      <c r="O249" s="13"/>
      <c r="P249" s="13"/>
      <c r="Q249" s="13"/>
      <c r="R249" s="13"/>
      <c r="S249" s="14"/>
      <c r="T249" s="13"/>
      <c r="U249" s="13"/>
      <c r="V249" s="13"/>
      <c r="W249" s="13"/>
      <c r="X249" s="13"/>
      <c r="Y249" s="13"/>
      <c r="Z249" s="13"/>
      <c r="AA249" s="13"/>
      <c r="AB249" s="14"/>
      <c r="AC249" s="13"/>
      <c r="AD249" s="13"/>
    </row>
    <row r="250" spans="10:30" x14ac:dyDescent="0.25">
      <c r="J250" s="15"/>
      <c r="K250" s="13"/>
      <c r="L250" s="13"/>
      <c r="M250" s="13"/>
      <c r="N250" s="13"/>
      <c r="O250" s="13"/>
      <c r="P250" s="13"/>
      <c r="Q250" s="13"/>
      <c r="R250" s="13"/>
      <c r="S250" s="14"/>
      <c r="T250" s="13"/>
      <c r="U250" s="13"/>
      <c r="V250" s="13"/>
      <c r="W250" s="13"/>
      <c r="X250" s="13"/>
      <c r="Y250" s="13"/>
      <c r="Z250" s="13"/>
      <c r="AA250" s="13"/>
      <c r="AB250" s="14"/>
      <c r="AC250" s="13"/>
      <c r="AD250" s="13"/>
    </row>
    <row r="251" spans="10:30" x14ac:dyDescent="0.25">
      <c r="J251" s="15"/>
      <c r="K251" s="13"/>
      <c r="L251" s="13"/>
      <c r="M251" s="13"/>
      <c r="N251" s="13"/>
      <c r="O251" s="13"/>
      <c r="P251" s="13"/>
      <c r="Q251" s="13"/>
      <c r="R251" s="13"/>
      <c r="S251" s="14"/>
      <c r="T251" s="13"/>
      <c r="U251" s="13"/>
      <c r="V251" s="13"/>
      <c r="W251" s="13"/>
      <c r="X251" s="13"/>
      <c r="Y251" s="13"/>
      <c r="Z251" s="13"/>
      <c r="AA251" s="13"/>
      <c r="AB251" s="14"/>
      <c r="AC251" s="13"/>
      <c r="AD251" s="13"/>
    </row>
    <row r="252" spans="10:30" x14ac:dyDescent="0.25">
      <c r="J252" s="15"/>
      <c r="K252" s="13"/>
      <c r="L252" s="13"/>
      <c r="M252" s="13"/>
      <c r="N252" s="13"/>
      <c r="O252" s="13"/>
      <c r="P252" s="13"/>
      <c r="Q252" s="13"/>
      <c r="R252" s="13"/>
      <c r="S252" s="14"/>
      <c r="T252" s="13"/>
      <c r="U252" s="13"/>
      <c r="V252" s="13"/>
      <c r="W252" s="13"/>
      <c r="X252" s="13"/>
      <c r="Y252" s="13"/>
      <c r="Z252" s="13"/>
      <c r="AA252" s="13"/>
      <c r="AB252" s="14"/>
      <c r="AC252" s="13"/>
      <c r="AD252" s="13"/>
    </row>
    <row r="253" spans="10:30" x14ac:dyDescent="0.25">
      <c r="J253" s="15"/>
      <c r="K253" s="13"/>
      <c r="L253" s="13"/>
      <c r="M253" s="13"/>
      <c r="N253" s="13"/>
      <c r="O253" s="13"/>
      <c r="P253" s="13"/>
      <c r="Q253" s="13"/>
      <c r="R253" s="13"/>
      <c r="S253" s="14"/>
      <c r="T253" s="13"/>
      <c r="U253" s="13"/>
      <c r="V253" s="13"/>
      <c r="W253" s="13"/>
      <c r="X253" s="13"/>
      <c r="Y253" s="13"/>
      <c r="Z253" s="13"/>
      <c r="AA253" s="13"/>
      <c r="AB253" s="14"/>
      <c r="AC253" s="13"/>
      <c r="AD253" s="13"/>
    </row>
    <row r="254" spans="10:30" x14ac:dyDescent="0.25">
      <c r="J254" s="15"/>
      <c r="K254" s="13"/>
      <c r="L254" s="13"/>
      <c r="M254" s="13"/>
      <c r="N254" s="13"/>
      <c r="O254" s="13"/>
      <c r="P254" s="13"/>
      <c r="Q254" s="13"/>
      <c r="R254" s="13"/>
      <c r="S254" s="14"/>
      <c r="T254" s="13"/>
      <c r="U254" s="13"/>
      <c r="V254" s="13"/>
      <c r="W254" s="13"/>
      <c r="X254" s="13"/>
      <c r="Y254" s="13"/>
      <c r="Z254" s="13"/>
      <c r="AA254" s="13"/>
      <c r="AB254" s="14"/>
      <c r="AC254" s="13"/>
      <c r="AD254" s="13"/>
    </row>
    <row r="255" spans="10:30" x14ac:dyDescent="0.25">
      <c r="J255" s="15"/>
      <c r="K255" s="13"/>
      <c r="L255" s="13"/>
      <c r="M255" s="13"/>
      <c r="N255" s="13"/>
      <c r="O255" s="13"/>
      <c r="P255" s="13"/>
      <c r="Q255" s="13"/>
      <c r="R255" s="13"/>
      <c r="S255" s="14"/>
      <c r="T255" s="13"/>
      <c r="U255" s="13"/>
      <c r="V255" s="13"/>
      <c r="W255" s="13"/>
      <c r="X255" s="13"/>
      <c r="Y255" s="13"/>
      <c r="Z255" s="13"/>
      <c r="AA255" s="13"/>
      <c r="AB255" s="14"/>
      <c r="AC255" s="13"/>
      <c r="AD255" s="13"/>
    </row>
    <row r="256" spans="10:30" x14ac:dyDescent="0.25">
      <c r="J256" s="15"/>
      <c r="K256" s="13"/>
      <c r="L256" s="13"/>
      <c r="M256" s="13"/>
      <c r="N256" s="13"/>
      <c r="O256" s="13"/>
      <c r="P256" s="13"/>
      <c r="Q256" s="13"/>
      <c r="R256" s="13"/>
      <c r="S256" s="14"/>
      <c r="T256" s="13"/>
      <c r="U256" s="13"/>
      <c r="V256" s="13"/>
      <c r="W256" s="13"/>
      <c r="X256" s="13"/>
      <c r="Y256" s="13"/>
      <c r="Z256" s="13"/>
      <c r="AA256" s="13"/>
      <c r="AB256" s="14"/>
      <c r="AC256" s="13"/>
      <c r="AD256" s="13"/>
    </row>
    <row r="257" spans="10:30" x14ac:dyDescent="0.25">
      <c r="J257" s="15"/>
      <c r="K257" s="13"/>
      <c r="L257" s="13"/>
      <c r="M257" s="13"/>
      <c r="N257" s="13"/>
      <c r="O257" s="13"/>
      <c r="P257" s="13"/>
      <c r="Q257" s="13"/>
      <c r="R257" s="13"/>
      <c r="S257" s="14"/>
      <c r="T257" s="13"/>
      <c r="U257" s="13"/>
      <c r="V257" s="13"/>
      <c r="W257" s="13"/>
      <c r="X257" s="13"/>
      <c r="Y257" s="13"/>
      <c r="Z257" s="13"/>
      <c r="AA257" s="13"/>
      <c r="AB257" s="14"/>
      <c r="AC257" s="13"/>
      <c r="AD257" s="13"/>
    </row>
    <row r="258" spans="10:30" x14ac:dyDescent="0.25">
      <c r="J258" s="15"/>
      <c r="K258" s="13"/>
      <c r="L258" s="13"/>
      <c r="M258" s="13"/>
      <c r="N258" s="13"/>
      <c r="O258" s="13"/>
      <c r="P258" s="13"/>
      <c r="Q258" s="13"/>
      <c r="R258" s="13"/>
      <c r="S258" s="14"/>
      <c r="T258" s="13"/>
      <c r="U258" s="13"/>
      <c r="V258" s="13"/>
      <c r="W258" s="13"/>
      <c r="X258" s="13"/>
      <c r="Y258" s="13"/>
      <c r="Z258" s="13"/>
      <c r="AA258" s="13"/>
      <c r="AB258" s="14"/>
      <c r="AC258" s="13"/>
      <c r="AD258" s="13"/>
    </row>
    <row r="259" spans="10:30" x14ac:dyDescent="0.25">
      <c r="J259" s="15"/>
      <c r="K259" s="13"/>
      <c r="L259" s="13"/>
      <c r="M259" s="13"/>
      <c r="N259" s="13"/>
      <c r="O259" s="13"/>
      <c r="P259" s="13"/>
      <c r="Q259" s="13"/>
      <c r="R259" s="13"/>
      <c r="S259" s="14"/>
      <c r="T259" s="13"/>
      <c r="U259" s="13"/>
      <c r="V259" s="13"/>
      <c r="W259" s="13"/>
      <c r="X259" s="13"/>
      <c r="Y259" s="13"/>
      <c r="Z259" s="13"/>
      <c r="AA259" s="13"/>
      <c r="AB259" s="14"/>
      <c r="AC259" s="13"/>
      <c r="AD259" s="13"/>
    </row>
    <row r="260" spans="10:30" x14ac:dyDescent="0.25">
      <c r="J260" s="15"/>
      <c r="K260" s="13"/>
      <c r="L260" s="13"/>
      <c r="M260" s="13"/>
      <c r="N260" s="13"/>
      <c r="O260" s="13"/>
      <c r="P260" s="13"/>
      <c r="Q260" s="13"/>
      <c r="R260" s="13"/>
      <c r="S260" s="14"/>
      <c r="T260" s="13"/>
      <c r="U260" s="13"/>
      <c r="V260" s="13"/>
      <c r="W260" s="13"/>
      <c r="X260" s="13"/>
      <c r="Y260" s="13"/>
      <c r="Z260" s="13"/>
      <c r="AA260" s="13"/>
      <c r="AB260" s="14"/>
      <c r="AC260" s="13"/>
      <c r="AD260" s="13"/>
    </row>
    <row r="261" spans="10:30" x14ac:dyDescent="0.25">
      <c r="J261" s="15"/>
      <c r="K261" s="13"/>
      <c r="L261" s="13"/>
      <c r="M261" s="13"/>
      <c r="N261" s="13"/>
      <c r="O261" s="13"/>
      <c r="P261" s="13"/>
      <c r="Q261" s="13"/>
      <c r="R261" s="13"/>
      <c r="S261" s="14"/>
      <c r="T261" s="13"/>
      <c r="U261" s="13"/>
      <c r="V261" s="13"/>
      <c r="W261" s="13"/>
      <c r="X261" s="13"/>
      <c r="Y261" s="13"/>
      <c r="Z261" s="13"/>
      <c r="AA261" s="13"/>
      <c r="AB261" s="14"/>
      <c r="AC261" s="13"/>
      <c r="AD261" s="13"/>
    </row>
    <row r="262" spans="10:30" x14ac:dyDescent="0.25">
      <c r="J262" s="15"/>
      <c r="K262" s="13"/>
      <c r="L262" s="13"/>
      <c r="M262" s="13"/>
      <c r="N262" s="13"/>
      <c r="O262" s="13"/>
      <c r="P262" s="13"/>
      <c r="Q262" s="13"/>
      <c r="R262" s="13"/>
      <c r="S262" s="14"/>
      <c r="T262" s="13"/>
      <c r="U262" s="13"/>
      <c r="V262" s="13"/>
      <c r="W262" s="13"/>
      <c r="X262" s="13"/>
      <c r="Y262" s="13"/>
      <c r="Z262" s="13"/>
      <c r="AA262" s="13"/>
      <c r="AB262" s="14"/>
      <c r="AC262" s="13"/>
      <c r="AD262" s="13"/>
    </row>
    <row r="263" spans="10:30" x14ac:dyDescent="0.25">
      <c r="J263" s="15"/>
      <c r="K263" s="13"/>
      <c r="L263" s="13"/>
      <c r="M263" s="13"/>
      <c r="N263" s="13"/>
      <c r="O263" s="13"/>
      <c r="P263" s="13"/>
      <c r="Q263" s="13"/>
      <c r="R263" s="13"/>
      <c r="S263" s="14"/>
      <c r="T263" s="13"/>
      <c r="U263" s="13"/>
      <c r="V263" s="13"/>
      <c r="W263" s="13"/>
      <c r="X263" s="13"/>
      <c r="Y263" s="13"/>
      <c r="Z263" s="13"/>
      <c r="AA263" s="13"/>
      <c r="AB263" s="14"/>
      <c r="AC263" s="13"/>
      <c r="AD263" s="13"/>
    </row>
    <row r="264" spans="10:30" x14ac:dyDescent="0.25">
      <c r="J264" s="15"/>
      <c r="K264" s="13"/>
      <c r="L264" s="13"/>
      <c r="M264" s="13"/>
      <c r="N264" s="13"/>
      <c r="O264" s="13"/>
      <c r="P264" s="13"/>
      <c r="Q264" s="13"/>
      <c r="R264" s="13"/>
      <c r="S264" s="14"/>
      <c r="T264" s="13"/>
      <c r="U264" s="13"/>
      <c r="V264" s="13"/>
      <c r="W264" s="13"/>
      <c r="X264" s="13"/>
      <c r="Y264" s="13"/>
      <c r="Z264" s="13"/>
      <c r="AA264" s="13"/>
      <c r="AB264" s="14"/>
      <c r="AC264" s="13"/>
      <c r="AD264" s="13"/>
    </row>
    <row r="265" spans="10:30" x14ac:dyDescent="0.25">
      <c r="J265" s="15"/>
      <c r="K265" s="13"/>
      <c r="L265" s="13"/>
      <c r="M265" s="13"/>
      <c r="N265" s="13"/>
      <c r="O265" s="13"/>
      <c r="P265" s="13"/>
      <c r="Q265" s="13"/>
      <c r="R265" s="13"/>
      <c r="S265" s="14"/>
      <c r="T265" s="13"/>
      <c r="U265" s="13"/>
      <c r="V265" s="13"/>
      <c r="W265" s="13"/>
      <c r="X265" s="13"/>
      <c r="Y265" s="13"/>
      <c r="Z265" s="13"/>
      <c r="AA265" s="13"/>
      <c r="AB265" s="14"/>
      <c r="AC265" s="13"/>
      <c r="AD265" s="13"/>
    </row>
    <row r="266" spans="10:30" x14ac:dyDescent="0.25">
      <c r="J266" s="15"/>
      <c r="K266" s="13"/>
      <c r="L266" s="13"/>
      <c r="M266" s="13"/>
      <c r="N266" s="13"/>
      <c r="O266" s="13"/>
      <c r="P266" s="13"/>
      <c r="Q266" s="13"/>
      <c r="R266" s="13"/>
      <c r="S266" s="14"/>
      <c r="T266" s="13"/>
      <c r="U266" s="13"/>
      <c r="V266" s="13"/>
      <c r="W266" s="13"/>
      <c r="X266" s="13"/>
      <c r="Y266" s="13"/>
      <c r="Z266" s="13"/>
      <c r="AA266" s="13"/>
      <c r="AB266" s="14"/>
      <c r="AC266" s="13"/>
      <c r="AD266" s="13"/>
    </row>
    <row r="267" spans="10:30" x14ac:dyDescent="0.25">
      <c r="J267" s="15"/>
      <c r="K267" s="13"/>
      <c r="L267" s="13"/>
      <c r="M267" s="13"/>
      <c r="N267" s="13"/>
      <c r="O267" s="13"/>
      <c r="P267" s="13"/>
      <c r="Q267" s="13"/>
      <c r="R267" s="13"/>
      <c r="S267" s="14"/>
      <c r="T267" s="13"/>
      <c r="U267" s="13"/>
      <c r="V267" s="13"/>
      <c r="W267" s="13"/>
      <c r="X267" s="13"/>
      <c r="Y267" s="13"/>
      <c r="Z267" s="13"/>
      <c r="AA267" s="13"/>
      <c r="AB267" s="14"/>
      <c r="AC267" s="13"/>
      <c r="AD267" s="13"/>
    </row>
    <row r="268" spans="10:30" x14ac:dyDescent="0.25">
      <c r="J268" s="15"/>
      <c r="K268" s="13"/>
      <c r="L268" s="13"/>
      <c r="M268" s="13"/>
      <c r="N268" s="13"/>
      <c r="O268" s="13"/>
      <c r="P268" s="13"/>
      <c r="Q268" s="13"/>
      <c r="R268" s="13"/>
      <c r="S268" s="14"/>
      <c r="T268" s="13"/>
      <c r="U268" s="13"/>
      <c r="V268" s="13"/>
      <c r="W268" s="13"/>
      <c r="X268" s="13"/>
      <c r="Y268" s="13"/>
      <c r="Z268" s="13"/>
      <c r="AA268" s="13"/>
      <c r="AB268" s="14"/>
      <c r="AC268" s="13"/>
      <c r="AD268" s="13"/>
    </row>
    <row r="269" spans="10:30" x14ac:dyDescent="0.25">
      <c r="J269" s="15"/>
      <c r="K269" s="13"/>
      <c r="L269" s="13"/>
      <c r="M269" s="13"/>
      <c r="N269" s="13"/>
      <c r="O269" s="13"/>
      <c r="P269" s="13"/>
      <c r="Q269" s="13"/>
      <c r="R269" s="13"/>
      <c r="S269" s="14"/>
      <c r="T269" s="13"/>
      <c r="U269" s="13"/>
      <c r="V269" s="13"/>
      <c r="W269" s="13"/>
      <c r="X269" s="13"/>
      <c r="Y269" s="13"/>
      <c r="Z269" s="13"/>
      <c r="AA269" s="13"/>
      <c r="AB269" s="14"/>
      <c r="AC269" s="13"/>
      <c r="AD269" s="13"/>
    </row>
    <row r="270" spans="10:30" x14ac:dyDescent="0.25">
      <c r="J270" s="15"/>
      <c r="K270" s="13"/>
      <c r="L270" s="13"/>
      <c r="M270" s="13"/>
      <c r="N270" s="13"/>
      <c r="O270" s="13"/>
      <c r="P270" s="13"/>
      <c r="Q270" s="13"/>
      <c r="R270" s="13"/>
      <c r="S270" s="14"/>
      <c r="T270" s="13"/>
      <c r="U270" s="13"/>
      <c r="V270" s="13"/>
      <c r="W270" s="13"/>
      <c r="X270" s="13"/>
      <c r="Y270" s="13"/>
      <c r="Z270" s="13"/>
      <c r="AA270" s="13"/>
      <c r="AB270" s="14"/>
      <c r="AC270" s="13"/>
      <c r="AD270" s="13"/>
    </row>
    <row r="271" spans="10:30" x14ac:dyDescent="0.25">
      <c r="J271" s="15"/>
      <c r="K271" s="13"/>
      <c r="L271" s="13"/>
      <c r="M271" s="13"/>
      <c r="N271" s="13"/>
      <c r="O271" s="13"/>
      <c r="P271" s="13"/>
      <c r="Q271" s="13"/>
      <c r="R271" s="13"/>
      <c r="S271" s="14"/>
      <c r="T271" s="13"/>
      <c r="U271" s="13"/>
      <c r="V271" s="13"/>
      <c r="W271" s="13"/>
      <c r="X271" s="13"/>
      <c r="Y271" s="13"/>
      <c r="Z271" s="13"/>
      <c r="AA271" s="13"/>
      <c r="AB271" s="14"/>
      <c r="AC271" s="13"/>
      <c r="AD271" s="13"/>
    </row>
    <row r="272" spans="10:30" x14ac:dyDescent="0.25">
      <c r="J272" s="15"/>
      <c r="K272" s="13"/>
      <c r="L272" s="13"/>
      <c r="M272" s="13"/>
      <c r="N272" s="13"/>
      <c r="O272" s="13"/>
      <c r="P272" s="13"/>
      <c r="Q272" s="13"/>
      <c r="R272" s="13"/>
      <c r="S272" s="14"/>
      <c r="T272" s="13"/>
      <c r="U272" s="13"/>
      <c r="V272" s="13"/>
      <c r="W272" s="13"/>
      <c r="X272" s="13"/>
      <c r="Y272" s="13"/>
      <c r="Z272" s="13"/>
      <c r="AA272" s="13"/>
      <c r="AB272" s="14"/>
      <c r="AC272" s="13"/>
      <c r="AD272" s="13"/>
    </row>
    <row r="273" spans="10:30" x14ac:dyDescent="0.25">
      <c r="J273" s="15"/>
      <c r="K273" s="13"/>
      <c r="L273" s="13"/>
      <c r="M273" s="13"/>
      <c r="N273" s="13"/>
      <c r="O273" s="13"/>
      <c r="P273" s="13"/>
      <c r="Q273" s="13"/>
      <c r="R273" s="13"/>
      <c r="S273" s="14"/>
      <c r="T273" s="13"/>
      <c r="U273" s="13"/>
      <c r="V273" s="13"/>
      <c r="W273" s="13"/>
      <c r="X273" s="13"/>
      <c r="Y273" s="13"/>
      <c r="Z273" s="13"/>
      <c r="AA273" s="13"/>
      <c r="AB273" s="14"/>
      <c r="AC273" s="13"/>
      <c r="AD273" s="13"/>
    </row>
    <row r="274" spans="10:30" x14ac:dyDescent="0.25">
      <c r="J274" s="15"/>
      <c r="K274" s="13"/>
      <c r="L274" s="13"/>
      <c r="M274" s="13"/>
      <c r="N274" s="13"/>
      <c r="O274" s="13"/>
      <c r="P274" s="13"/>
      <c r="Q274" s="13"/>
      <c r="R274" s="13"/>
      <c r="S274" s="14"/>
      <c r="T274" s="13"/>
      <c r="U274" s="13"/>
      <c r="V274" s="13"/>
      <c r="W274" s="13"/>
      <c r="X274" s="13"/>
      <c r="Y274" s="13"/>
      <c r="Z274" s="13"/>
      <c r="AA274" s="13"/>
      <c r="AB274" s="14"/>
      <c r="AC274" s="13"/>
      <c r="AD274" s="13"/>
    </row>
    <row r="275" spans="10:30" x14ac:dyDescent="0.25">
      <c r="J275" s="15"/>
      <c r="K275" s="13"/>
      <c r="L275" s="13"/>
      <c r="M275" s="13"/>
      <c r="N275" s="13"/>
      <c r="O275" s="13"/>
      <c r="P275" s="13"/>
      <c r="Q275" s="13"/>
      <c r="R275" s="13"/>
      <c r="S275" s="14"/>
      <c r="T275" s="13"/>
      <c r="U275" s="13"/>
      <c r="V275" s="13"/>
      <c r="W275" s="13"/>
      <c r="X275" s="13"/>
      <c r="Y275" s="13"/>
      <c r="Z275" s="13"/>
      <c r="AA275" s="13"/>
      <c r="AB275" s="14"/>
      <c r="AC275" s="13"/>
      <c r="AD275" s="13"/>
    </row>
    <row r="276" spans="10:30" x14ac:dyDescent="0.25">
      <c r="J276" s="15"/>
      <c r="K276" s="13"/>
      <c r="L276" s="13"/>
      <c r="M276" s="13"/>
      <c r="N276" s="13"/>
      <c r="O276" s="13"/>
      <c r="P276" s="13"/>
      <c r="Q276" s="13"/>
      <c r="R276" s="13"/>
      <c r="S276" s="14"/>
      <c r="T276" s="13"/>
      <c r="U276" s="13"/>
      <c r="V276" s="13"/>
      <c r="W276" s="13"/>
      <c r="X276" s="13"/>
      <c r="Y276" s="13"/>
      <c r="Z276" s="13"/>
      <c r="AA276" s="13"/>
      <c r="AB276" s="14"/>
      <c r="AC276" s="13"/>
      <c r="AD276" s="13"/>
    </row>
    <row r="277" spans="10:30" x14ac:dyDescent="0.25">
      <c r="J277" s="15"/>
      <c r="K277" s="13"/>
      <c r="L277" s="13"/>
      <c r="M277" s="13"/>
      <c r="N277" s="13"/>
      <c r="O277" s="13"/>
      <c r="P277" s="13"/>
      <c r="Q277" s="13"/>
      <c r="R277" s="13"/>
      <c r="S277" s="14"/>
      <c r="T277" s="13"/>
      <c r="U277" s="13"/>
      <c r="V277" s="13"/>
      <c r="W277" s="13"/>
      <c r="X277" s="13"/>
      <c r="Y277" s="13"/>
      <c r="Z277" s="13"/>
      <c r="AA277" s="13"/>
      <c r="AB277" s="14"/>
      <c r="AC277" s="13"/>
      <c r="AD277" s="13"/>
    </row>
    <row r="278" spans="10:30" x14ac:dyDescent="0.25">
      <c r="J278" s="15"/>
      <c r="K278" s="13"/>
      <c r="L278" s="13"/>
      <c r="M278" s="13"/>
      <c r="N278" s="13"/>
      <c r="O278" s="13"/>
      <c r="P278" s="13"/>
      <c r="Q278" s="13"/>
      <c r="R278" s="13"/>
      <c r="S278" s="14"/>
      <c r="T278" s="13"/>
      <c r="U278" s="13"/>
      <c r="V278" s="13"/>
      <c r="W278" s="13"/>
      <c r="X278" s="13"/>
      <c r="Y278" s="13"/>
      <c r="Z278" s="13"/>
      <c r="AA278" s="13"/>
      <c r="AB278" s="14"/>
      <c r="AC278" s="13"/>
      <c r="AD278" s="13"/>
    </row>
    <row r="279" spans="10:30" x14ac:dyDescent="0.25">
      <c r="J279" s="15"/>
      <c r="K279" s="13"/>
      <c r="L279" s="13"/>
      <c r="M279" s="13"/>
      <c r="N279" s="13"/>
      <c r="O279" s="13"/>
      <c r="P279" s="13"/>
      <c r="Q279" s="13"/>
      <c r="R279" s="13"/>
      <c r="S279" s="14"/>
      <c r="T279" s="13"/>
      <c r="U279" s="13"/>
      <c r="V279" s="13"/>
      <c r="W279" s="13"/>
      <c r="X279" s="13"/>
      <c r="Y279" s="13"/>
      <c r="Z279" s="13"/>
      <c r="AA279" s="13"/>
      <c r="AB279" s="14"/>
      <c r="AC279" s="13"/>
      <c r="AD279" s="13"/>
    </row>
    <row r="280" spans="10:30" x14ac:dyDescent="0.25">
      <c r="J280" s="15"/>
      <c r="K280" s="13"/>
      <c r="L280" s="13"/>
      <c r="M280" s="13"/>
      <c r="N280" s="13"/>
      <c r="O280" s="13"/>
      <c r="P280" s="13"/>
      <c r="Q280" s="13"/>
      <c r="R280" s="13"/>
      <c r="S280" s="14"/>
      <c r="T280" s="13"/>
      <c r="U280" s="13"/>
      <c r="V280" s="13"/>
      <c r="W280" s="13"/>
      <c r="X280" s="13"/>
      <c r="Y280" s="13"/>
      <c r="Z280" s="13"/>
      <c r="AA280" s="13"/>
      <c r="AB280" s="14"/>
      <c r="AC280" s="13"/>
      <c r="AD280" s="13"/>
    </row>
    <row r="281" spans="10:30" x14ac:dyDescent="0.25">
      <c r="J281" s="15"/>
      <c r="K281" s="13"/>
      <c r="L281" s="13"/>
      <c r="M281" s="13"/>
      <c r="N281" s="13"/>
      <c r="O281" s="13"/>
      <c r="P281" s="13"/>
      <c r="Q281" s="13"/>
      <c r="R281" s="13"/>
      <c r="S281" s="14"/>
      <c r="T281" s="13"/>
      <c r="U281" s="13"/>
      <c r="V281" s="13"/>
      <c r="W281" s="13"/>
      <c r="X281" s="13"/>
      <c r="Y281" s="13"/>
      <c r="Z281" s="13"/>
      <c r="AA281" s="13"/>
      <c r="AB281" s="14"/>
      <c r="AC281" s="13"/>
      <c r="AD281" s="13"/>
    </row>
    <row r="282" spans="10:30" x14ac:dyDescent="0.25">
      <c r="J282" s="15"/>
      <c r="K282" s="13"/>
      <c r="L282" s="13"/>
      <c r="M282" s="13"/>
      <c r="N282" s="13"/>
      <c r="O282" s="13"/>
      <c r="P282" s="13"/>
      <c r="Q282" s="13"/>
      <c r="R282" s="13"/>
      <c r="S282" s="14"/>
      <c r="T282" s="13"/>
      <c r="U282" s="13"/>
      <c r="V282" s="13"/>
      <c r="W282" s="13"/>
      <c r="X282" s="13"/>
      <c r="Y282" s="13"/>
      <c r="Z282" s="13"/>
      <c r="AA282" s="13"/>
      <c r="AB282" s="14"/>
      <c r="AC282" s="13"/>
      <c r="AD282" s="13"/>
    </row>
    <row r="283" spans="10:30" x14ac:dyDescent="0.25">
      <c r="J283" s="15"/>
      <c r="K283" s="13"/>
      <c r="L283" s="13"/>
      <c r="M283" s="13"/>
      <c r="N283" s="13"/>
      <c r="O283" s="13"/>
      <c r="P283" s="13"/>
      <c r="Q283" s="13"/>
      <c r="R283" s="13"/>
      <c r="S283" s="14"/>
      <c r="T283" s="13"/>
      <c r="U283" s="13"/>
      <c r="V283" s="13"/>
      <c r="W283" s="13"/>
      <c r="X283" s="13"/>
      <c r="Y283" s="13"/>
      <c r="Z283" s="13"/>
      <c r="AA283" s="13"/>
      <c r="AB283" s="14"/>
      <c r="AC283" s="13"/>
      <c r="AD283" s="13"/>
    </row>
    <row r="284" spans="10:30" x14ac:dyDescent="0.25">
      <c r="J284" s="15"/>
      <c r="K284" s="13"/>
      <c r="L284" s="13"/>
      <c r="M284" s="13"/>
      <c r="N284" s="13"/>
      <c r="O284" s="13"/>
      <c r="P284" s="13"/>
      <c r="Q284" s="13"/>
      <c r="R284" s="13"/>
      <c r="S284" s="14"/>
      <c r="T284" s="13"/>
      <c r="U284" s="13"/>
      <c r="V284" s="13"/>
      <c r="W284" s="13"/>
      <c r="X284" s="13"/>
      <c r="Y284" s="13"/>
      <c r="Z284" s="13"/>
      <c r="AA284" s="13"/>
      <c r="AB284" s="14"/>
      <c r="AC284" s="13"/>
      <c r="AD284" s="13"/>
    </row>
    <row r="285" spans="10:30" x14ac:dyDescent="0.25">
      <c r="J285" s="15"/>
      <c r="K285" s="13"/>
      <c r="L285" s="13"/>
      <c r="M285" s="13"/>
      <c r="N285" s="13"/>
      <c r="O285" s="13"/>
      <c r="P285" s="13"/>
      <c r="Q285" s="13"/>
      <c r="R285" s="13"/>
      <c r="S285" s="14"/>
      <c r="T285" s="13"/>
      <c r="U285" s="13"/>
      <c r="V285" s="13"/>
      <c r="W285" s="13"/>
      <c r="X285" s="13"/>
      <c r="Y285" s="13"/>
      <c r="Z285" s="13"/>
      <c r="AA285" s="13"/>
      <c r="AB285" s="14"/>
      <c r="AC285" s="13"/>
      <c r="AD285" s="13"/>
    </row>
    <row r="286" spans="10:30" x14ac:dyDescent="0.25">
      <c r="J286" s="15"/>
      <c r="K286" s="13"/>
      <c r="L286" s="13"/>
      <c r="M286" s="13"/>
      <c r="N286" s="13"/>
      <c r="O286" s="13"/>
      <c r="P286" s="13"/>
      <c r="Q286" s="13"/>
      <c r="R286" s="13"/>
      <c r="S286" s="14"/>
      <c r="T286" s="13"/>
      <c r="U286" s="13"/>
      <c r="V286" s="13"/>
      <c r="W286" s="13"/>
      <c r="X286" s="13"/>
      <c r="Y286" s="13"/>
      <c r="Z286" s="13"/>
      <c r="AA286" s="13"/>
      <c r="AB286" s="14"/>
      <c r="AC286" s="13"/>
      <c r="AD286" s="13"/>
    </row>
    <row r="287" spans="10:30" x14ac:dyDescent="0.25">
      <c r="J287" s="15"/>
      <c r="K287" s="13"/>
      <c r="L287" s="13"/>
      <c r="M287" s="13"/>
      <c r="N287" s="13"/>
      <c r="O287" s="13"/>
      <c r="P287" s="13"/>
      <c r="Q287" s="13"/>
      <c r="R287" s="13"/>
      <c r="S287" s="14"/>
      <c r="T287" s="13"/>
      <c r="U287" s="13"/>
      <c r="V287" s="13"/>
      <c r="W287" s="13"/>
      <c r="X287" s="13"/>
      <c r="Y287" s="13"/>
      <c r="Z287" s="13"/>
      <c r="AA287" s="13"/>
      <c r="AB287" s="14"/>
      <c r="AC287" s="13"/>
      <c r="AD287" s="13"/>
    </row>
    <row r="288" spans="10:30" x14ac:dyDescent="0.25">
      <c r="J288" s="15"/>
      <c r="K288" s="13"/>
      <c r="L288" s="13"/>
      <c r="M288" s="13"/>
      <c r="N288" s="13"/>
      <c r="O288" s="13"/>
      <c r="P288" s="13"/>
      <c r="Q288" s="13"/>
      <c r="R288" s="13"/>
      <c r="S288" s="14"/>
      <c r="T288" s="13"/>
      <c r="U288" s="13"/>
      <c r="V288" s="13"/>
      <c r="W288" s="13"/>
      <c r="X288" s="13"/>
      <c r="Y288" s="13"/>
      <c r="Z288" s="13"/>
      <c r="AA288" s="13"/>
      <c r="AB288" s="14"/>
      <c r="AC288" s="13"/>
      <c r="AD288" s="13"/>
    </row>
    <row r="289" spans="10:30" x14ac:dyDescent="0.25">
      <c r="J289" s="15"/>
      <c r="K289" s="13"/>
      <c r="L289" s="13"/>
      <c r="M289" s="13"/>
      <c r="N289" s="13"/>
      <c r="O289" s="13"/>
      <c r="P289" s="13"/>
      <c r="Q289" s="13"/>
      <c r="R289" s="13"/>
      <c r="S289" s="14"/>
      <c r="T289" s="13"/>
      <c r="U289" s="13"/>
      <c r="V289" s="13"/>
      <c r="W289" s="13"/>
      <c r="X289" s="13"/>
      <c r="Y289" s="13"/>
      <c r="Z289" s="13"/>
      <c r="AA289" s="13"/>
      <c r="AB289" s="14"/>
      <c r="AC289" s="13"/>
      <c r="AD289" s="13"/>
    </row>
    <row r="290" spans="10:30" x14ac:dyDescent="0.25">
      <c r="J290" s="15"/>
      <c r="K290" s="13"/>
      <c r="L290" s="13"/>
      <c r="M290" s="13"/>
      <c r="N290" s="13"/>
      <c r="O290" s="13"/>
      <c r="P290" s="13"/>
      <c r="Q290" s="13"/>
      <c r="R290" s="13"/>
      <c r="S290" s="14"/>
      <c r="T290" s="13"/>
      <c r="U290" s="13"/>
      <c r="V290" s="13"/>
      <c r="W290" s="13"/>
      <c r="X290" s="13"/>
      <c r="Y290" s="13"/>
      <c r="Z290" s="13"/>
      <c r="AA290" s="13"/>
      <c r="AB290" s="14"/>
      <c r="AC290" s="13"/>
      <c r="AD290" s="13"/>
    </row>
    <row r="291" spans="10:30" x14ac:dyDescent="0.25">
      <c r="J291" s="15"/>
      <c r="K291" s="13"/>
      <c r="L291" s="13"/>
      <c r="M291" s="13"/>
      <c r="N291" s="13"/>
      <c r="O291" s="13"/>
      <c r="P291" s="13"/>
      <c r="Q291" s="13"/>
      <c r="R291" s="13"/>
      <c r="S291" s="14"/>
      <c r="T291" s="13"/>
      <c r="U291" s="13"/>
      <c r="V291" s="13"/>
      <c r="W291" s="13"/>
      <c r="X291" s="13"/>
      <c r="Y291" s="13"/>
      <c r="Z291" s="13"/>
      <c r="AA291" s="13"/>
      <c r="AB291" s="14"/>
      <c r="AC291" s="13"/>
      <c r="AD291" s="13"/>
    </row>
    <row r="292" spans="10:30" x14ac:dyDescent="0.25">
      <c r="J292" s="15"/>
      <c r="K292" s="13"/>
      <c r="L292" s="13"/>
      <c r="M292" s="13"/>
      <c r="N292" s="13"/>
      <c r="O292" s="13"/>
      <c r="P292" s="13"/>
      <c r="Q292" s="13"/>
      <c r="R292" s="13"/>
      <c r="S292" s="14"/>
      <c r="T292" s="13"/>
      <c r="U292" s="13"/>
      <c r="V292" s="13"/>
      <c r="W292" s="13"/>
      <c r="X292" s="13"/>
      <c r="Y292" s="13"/>
      <c r="Z292" s="13"/>
      <c r="AA292" s="13"/>
      <c r="AB292" s="14"/>
      <c r="AC292" s="13"/>
      <c r="AD292" s="13"/>
    </row>
    <row r="293" spans="10:30" x14ac:dyDescent="0.25">
      <c r="J293" s="15"/>
      <c r="K293" s="13"/>
      <c r="L293" s="13"/>
      <c r="M293" s="13"/>
      <c r="N293" s="13"/>
      <c r="O293" s="13"/>
      <c r="P293" s="13"/>
      <c r="Q293" s="13"/>
      <c r="R293" s="13"/>
      <c r="S293" s="14"/>
      <c r="T293" s="13"/>
      <c r="U293" s="13"/>
      <c r="V293" s="13"/>
      <c r="W293" s="13"/>
      <c r="X293" s="13"/>
      <c r="Y293" s="13"/>
      <c r="Z293" s="13"/>
      <c r="AA293" s="13"/>
      <c r="AB293" s="14"/>
      <c r="AC293" s="13"/>
      <c r="AD293" s="13"/>
    </row>
    <row r="294" spans="10:30" x14ac:dyDescent="0.25">
      <c r="J294" s="15"/>
      <c r="K294" s="13"/>
      <c r="L294" s="13"/>
      <c r="M294" s="13"/>
      <c r="N294" s="13"/>
      <c r="O294" s="13"/>
      <c r="P294" s="13"/>
      <c r="Q294" s="13"/>
      <c r="R294" s="13"/>
      <c r="S294" s="14"/>
      <c r="T294" s="13"/>
      <c r="U294" s="13"/>
      <c r="V294" s="13"/>
      <c r="W294" s="13"/>
      <c r="X294" s="13"/>
      <c r="Y294" s="13"/>
      <c r="Z294" s="13"/>
      <c r="AA294" s="13"/>
      <c r="AB294" s="14"/>
      <c r="AC294" s="13"/>
      <c r="AD294" s="13"/>
    </row>
    <row r="295" spans="10:30" x14ac:dyDescent="0.25">
      <c r="J295" s="15"/>
      <c r="K295" s="13"/>
      <c r="L295" s="13"/>
      <c r="M295" s="13"/>
      <c r="N295" s="13"/>
      <c r="O295" s="13"/>
      <c r="P295" s="13"/>
      <c r="Q295" s="13"/>
      <c r="R295" s="13"/>
      <c r="S295" s="14"/>
      <c r="T295" s="13"/>
      <c r="U295" s="13"/>
      <c r="V295" s="13"/>
      <c r="W295" s="13"/>
      <c r="X295" s="13"/>
      <c r="Y295" s="13"/>
      <c r="Z295" s="13"/>
      <c r="AA295" s="13"/>
      <c r="AB295" s="14"/>
      <c r="AC295" s="13"/>
      <c r="AD295" s="13"/>
    </row>
    <row r="296" spans="10:30" x14ac:dyDescent="0.25">
      <c r="J296" s="15"/>
      <c r="K296" s="13"/>
      <c r="L296" s="13"/>
      <c r="M296" s="13"/>
      <c r="N296" s="13"/>
      <c r="O296" s="13"/>
      <c r="P296" s="13"/>
      <c r="Q296" s="13"/>
      <c r="R296" s="13"/>
      <c r="S296" s="14"/>
      <c r="T296" s="13"/>
      <c r="U296" s="13"/>
      <c r="V296" s="13"/>
      <c r="W296" s="13"/>
      <c r="X296" s="13"/>
      <c r="Y296" s="13"/>
      <c r="Z296" s="13"/>
      <c r="AA296" s="13"/>
      <c r="AB296" s="14"/>
      <c r="AC296" s="13"/>
      <c r="AD296" s="13"/>
    </row>
    <row r="297" spans="10:30" x14ac:dyDescent="0.25">
      <c r="J297" s="15"/>
      <c r="K297" s="13"/>
      <c r="L297" s="13"/>
      <c r="M297" s="13"/>
      <c r="N297" s="13"/>
      <c r="O297" s="13"/>
      <c r="P297" s="13"/>
      <c r="Q297" s="13"/>
      <c r="R297" s="13"/>
      <c r="S297" s="14"/>
      <c r="T297" s="13"/>
      <c r="U297" s="13"/>
      <c r="V297" s="13"/>
      <c r="W297" s="13"/>
      <c r="X297" s="13"/>
      <c r="Y297" s="13"/>
      <c r="Z297" s="13"/>
      <c r="AA297" s="13"/>
      <c r="AB297" s="14"/>
      <c r="AC297" s="13"/>
      <c r="AD297" s="13"/>
    </row>
    <row r="298" spans="10:30" x14ac:dyDescent="0.25">
      <c r="J298" s="15"/>
      <c r="K298" s="13"/>
      <c r="L298" s="13"/>
      <c r="M298" s="13"/>
      <c r="N298" s="13"/>
      <c r="O298" s="13"/>
      <c r="P298" s="13"/>
      <c r="Q298" s="13"/>
      <c r="R298" s="13"/>
      <c r="S298" s="14"/>
      <c r="T298" s="13"/>
      <c r="U298" s="13"/>
      <c r="V298" s="13"/>
      <c r="W298" s="13"/>
      <c r="X298" s="13"/>
      <c r="Y298" s="13"/>
      <c r="Z298" s="13"/>
      <c r="AA298" s="13"/>
      <c r="AB298" s="14"/>
      <c r="AC298" s="13"/>
      <c r="AD298" s="13"/>
    </row>
    <row r="299" spans="10:30" x14ac:dyDescent="0.25">
      <c r="J299" s="15"/>
      <c r="K299" s="13"/>
      <c r="L299" s="13"/>
      <c r="M299" s="13"/>
      <c r="N299" s="13"/>
      <c r="O299" s="13"/>
      <c r="P299" s="13"/>
      <c r="Q299" s="13"/>
      <c r="R299" s="13"/>
      <c r="S299" s="14"/>
      <c r="T299" s="13"/>
      <c r="U299" s="13"/>
      <c r="V299" s="13"/>
      <c r="W299" s="13"/>
      <c r="X299" s="13"/>
      <c r="Y299" s="13"/>
      <c r="Z299" s="13"/>
      <c r="AA299" s="13"/>
      <c r="AB299" s="14"/>
      <c r="AC299" s="13"/>
      <c r="AD299" s="13"/>
    </row>
    <row r="300" spans="10:30" x14ac:dyDescent="0.25">
      <c r="J300" s="15"/>
      <c r="K300" s="13"/>
      <c r="L300" s="13"/>
      <c r="M300" s="13"/>
      <c r="N300" s="13"/>
      <c r="O300" s="13"/>
      <c r="P300" s="13"/>
      <c r="Q300" s="13"/>
      <c r="R300" s="13"/>
      <c r="S300" s="14"/>
      <c r="T300" s="13"/>
      <c r="U300" s="13"/>
      <c r="V300" s="13"/>
      <c r="W300" s="13"/>
      <c r="X300" s="13"/>
      <c r="Y300" s="13"/>
      <c r="Z300" s="13"/>
      <c r="AA300" s="13"/>
      <c r="AB300" s="14"/>
      <c r="AC300" s="13"/>
      <c r="AD300" s="13"/>
    </row>
    <row r="301" spans="10:30" x14ac:dyDescent="0.25">
      <c r="J301" s="15"/>
      <c r="K301" s="13"/>
      <c r="L301" s="13"/>
      <c r="M301" s="13"/>
      <c r="N301" s="13"/>
      <c r="O301" s="13"/>
      <c r="P301" s="13"/>
      <c r="Q301" s="13"/>
      <c r="R301" s="13"/>
      <c r="S301" s="14"/>
      <c r="T301" s="13"/>
      <c r="U301" s="13"/>
      <c r="V301" s="13"/>
      <c r="W301" s="13"/>
      <c r="X301" s="13"/>
      <c r="Y301" s="13"/>
      <c r="Z301" s="13"/>
      <c r="AA301" s="13"/>
      <c r="AB301" s="14"/>
      <c r="AC301" s="13"/>
      <c r="AD301" s="13"/>
    </row>
    <row r="302" spans="10:30" x14ac:dyDescent="0.25">
      <c r="J302" s="15"/>
      <c r="K302" s="13"/>
      <c r="L302" s="13"/>
      <c r="M302" s="13"/>
      <c r="N302" s="13"/>
      <c r="O302" s="13"/>
      <c r="P302" s="13"/>
      <c r="Q302" s="13"/>
      <c r="R302" s="13"/>
      <c r="S302" s="14"/>
      <c r="T302" s="13"/>
      <c r="U302" s="13"/>
      <c r="V302" s="13"/>
      <c r="W302" s="13"/>
      <c r="X302" s="13"/>
      <c r="Y302" s="13"/>
      <c r="Z302" s="13"/>
      <c r="AA302" s="13"/>
      <c r="AB302" s="14"/>
      <c r="AC302" s="13"/>
      <c r="AD302" s="13"/>
    </row>
    <row r="303" spans="10:30" x14ac:dyDescent="0.25">
      <c r="J303" s="15"/>
      <c r="K303" s="13"/>
      <c r="L303" s="13"/>
      <c r="M303" s="13"/>
      <c r="N303" s="13"/>
      <c r="O303" s="13"/>
      <c r="P303" s="13"/>
      <c r="Q303" s="13"/>
      <c r="R303" s="13"/>
      <c r="S303" s="14"/>
      <c r="T303" s="13"/>
      <c r="U303" s="13"/>
      <c r="V303" s="13"/>
      <c r="W303" s="13"/>
      <c r="X303" s="13"/>
      <c r="Y303" s="13"/>
      <c r="Z303" s="13"/>
      <c r="AA303" s="13"/>
      <c r="AB303" s="14"/>
      <c r="AC303" s="13"/>
      <c r="AD303" s="13"/>
    </row>
    <row r="304" spans="10:30" x14ac:dyDescent="0.25">
      <c r="J304" s="15"/>
      <c r="K304" s="13"/>
      <c r="L304" s="13"/>
      <c r="M304" s="13"/>
      <c r="N304" s="13"/>
      <c r="O304" s="13"/>
      <c r="P304" s="13"/>
      <c r="Q304" s="13"/>
      <c r="R304" s="13"/>
      <c r="S304" s="14"/>
      <c r="T304" s="13"/>
      <c r="U304" s="13"/>
      <c r="V304" s="13"/>
      <c r="W304" s="13"/>
      <c r="X304" s="13"/>
      <c r="Y304" s="13"/>
      <c r="Z304" s="13"/>
      <c r="AA304" s="13"/>
      <c r="AB304" s="14"/>
      <c r="AC304" s="13"/>
      <c r="AD304" s="13"/>
    </row>
    <row r="305" spans="10:30" x14ac:dyDescent="0.25">
      <c r="J305" s="15"/>
      <c r="K305" s="13"/>
      <c r="L305" s="13"/>
      <c r="M305" s="13"/>
      <c r="N305" s="13"/>
      <c r="O305" s="13"/>
      <c r="P305" s="13"/>
      <c r="Q305" s="13"/>
      <c r="R305" s="13"/>
      <c r="S305" s="14"/>
      <c r="T305" s="13"/>
      <c r="U305" s="13"/>
      <c r="V305" s="13"/>
      <c r="W305" s="13"/>
      <c r="X305" s="13"/>
      <c r="Y305" s="13"/>
      <c r="Z305" s="13"/>
      <c r="AA305" s="13"/>
      <c r="AB305" s="14"/>
      <c r="AC305" s="13"/>
      <c r="AD305" s="13"/>
    </row>
    <row r="306" spans="10:30" x14ac:dyDescent="0.25">
      <c r="J306" s="15"/>
      <c r="K306" s="13"/>
      <c r="L306" s="13"/>
      <c r="M306" s="13"/>
      <c r="N306" s="13"/>
      <c r="O306" s="13"/>
      <c r="P306" s="13"/>
      <c r="Q306" s="13"/>
      <c r="R306" s="13"/>
      <c r="S306" s="14"/>
      <c r="T306" s="13"/>
      <c r="U306" s="13"/>
      <c r="V306" s="13"/>
      <c r="W306" s="13"/>
      <c r="X306" s="13"/>
      <c r="Y306" s="13"/>
      <c r="Z306" s="13"/>
      <c r="AA306" s="13"/>
      <c r="AB306" s="14"/>
      <c r="AC306" s="13"/>
      <c r="AD306" s="13"/>
    </row>
    <row r="307" spans="10:30" x14ac:dyDescent="0.25">
      <c r="J307" s="15"/>
      <c r="K307" s="13"/>
      <c r="L307" s="13"/>
      <c r="M307" s="13"/>
      <c r="N307" s="13"/>
      <c r="O307" s="13"/>
      <c r="P307" s="13"/>
      <c r="Q307" s="13"/>
      <c r="R307" s="13"/>
      <c r="S307" s="14"/>
      <c r="T307" s="13"/>
      <c r="U307" s="13"/>
      <c r="V307" s="13"/>
      <c r="W307" s="13"/>
      <c r="X307" s="13"/>
      <c r="Y307" s="13"/>
      <c r="Z307" s="13"/>
      <c r="AA307" s="13"/>
      <c r="AB307" s="14"/>
      <c r="AC307" s="13"/>
      <c r="AD307" s="13"/>
    </row>
    <row r="308" spans="10:30" x14ac:dyDescent="0.25">
      <c r="J308" s="15"/>
      <c r="K308" s="13"/>
      <c r="L308" s="13"/>
      <c r="M308" s="13"/>
      <c r="N308" s="13"/>
      <c r="O308" s="13"/>
      <c r="P308" s="13"/>
      <c r="Q308" s="13"/>
      <c r="R308" s="13"/>
      <c r="S308" s="14"/>
      <c r="T308" s="13"/>
      <c r="U308" s="13"/>
      <c r="V308" s="13"/>
      <c r="W308" s="13"/>
      <c r="X308" s="13"/>
      <c r="Y308" s="13"/>
      <c r="Z308" s="13"/>
      <c r="AA308" s="13"/>
      <c r="AB308" s="14"/>
      <c r="AC308" s="13"/>
      <c r="AD308" s="13"/>
    </row>
    <row r="309" spans="10:30" x14ac:dyDescent="0.25">
      <c r="J309" s="15"/>
      <c r="K309" s="13"/>
      <c r="L309" s="13"/>
      <c r="M309" s="13"/>
      <c r="N309" s="13"/>
      <c r="O309" s="13"/>
      <c r="P309" s="13"/>
      <c r="Q309" s="13"/>
      <c r="R309" s="13"/>
      <c r="S309" s="14"/>
      <c r="T309" s="13"/>
      <c r="U309" s="13"/>
      <c r="V309" s="13"/>
      <c r="W309" s="13"/>
      <c r="X309" s="13"/>
      <c r="Y309" s="13"/>
      <c r="Z309" s="13"/>
      <c r="AA309" s="13"/>
      <c r="AB309" s="14"/>
      <c r="AC309" s="13"/>
      <c r="AD309" s="13"/>
    </row>
    <row r="310" spans="10:30" x14ac:dyDescent="0.25">
      <c r="J310" s="15"/>
      <c r="K310" s="13"/>
      <c r="L310" s="13"/>
      <c r="M310" s="13"/>
      <c r="N310" s="13"/>
      <c r="O310" s="13"/>
      <c r="P310" s="13"/>
      <c r="Q310" s="13"/>
      <c r="R310" s="13"/>
      <c r="S310" s="14"/>
      <c r="T310" s="13"/>
      <c r="U310" s="13"/>
      <c r="V310" s="13"/>
      <c r="W310" s="13"/>
      <c r="X310" s="13"/>
      <c r="Y310" s="13"/>
      <c r="Z310" s="13"/>
      <c r="AA310" s="13"/>
      <c r="AB310" s="14"/>
      <c r="AC310" s="13"/>
      <c r="AD310" s="13"/>
    </row>
    <row r="311" spans="10:30" x14ac:dyDescent="0.25">
      <c r="J311" s="15"/>
      <c r="K311" s="13"/>
      <c r="L311" s="13"/>
      <c r="M311" s="13"/>
      <c r="N311" s="13"/>
      <c r="O311" s="13"/>
      <c r="P311" s="13"/>
      <c r="Q311" s="13"/>
      <c r="R311" s="13"/>
      <c r="S311" s="14"/>
      <c r="T311" s="13"/>
      <c r="U311" s="13"/>
      <c r="V311" s="13"/>
      <c r="W311" s="13"/>
      <c r="X311" s="13"/>
      <c r="Y311" s="13"/>
      <c r="Z311" s="13"/>
      <c r="AA311" s="13"/>
      <c r="AB311" s="14"/>
      <c r="AC311" s="13"/>
      <c r="AD311" s="13"/>
    </row>
    <row r="312" spans="10:30" x14ac:dyDescent="0.25">
      <c r="J312" s="15"/>
      <c r="K312" s="13"/>
      <c r="L312" s="13"/>
      <c r="M312" s="13"/>
      <c r="N312" s="13"/>
      <c r="O312" s="13"/>
      <c r="P312" s="13"/>
      <c r="Q312" s="13"/>
      <c r="R312" s="13"/>
      <c r="S312" s="14"/>
      <c r="T312" s="13"/>
      <c r="U312" s="13"/>
      <c r="V312" s="13"/>
      <c r="W312" s="13"/>
      <c r="X312" s="13"/>
      <c r="Y312" s="13"/>
      <c r="Z312" s="13"/>
      <c r="AA312" s="13"/>
      <c r="AB312" s="14"/>
      <c r="AC312" s="13"/>
      <c r="AD312" s="13"/>
    </row>
    <row r="313" spans="10:30" x14ac:dyDescent="0.25">
      <c r="J313" s="15"/>
      <c r="K313" s="13"/>
      <c r="L313" s="13"/>
      <c r="M313" s="13"/>
      <c r="N313" s="13"/>
      <c r="O313" s="13"/>
      <c r="P313" s="13"/>
      <c r="Q313" s="13"/>
      <c r="R313" s="13"/>
      <c r="S313" s="14"/>
      <c r="T313" s="13"/>
      <c r="U313" s="13"/>
      <c r="V313" s="13"/>
      <c r="W313" s="13"/>
      <c r="X313" s="13"/>
      <c r="Y313" s="13"/>
      <c r="Z313" s="13"/>
      <c r="AA313" s="13"/>
      <c r="AB313" s="14"/>
      <c r="AC313" s="13"/>
      <c r="AD313" s="13"/>
    </row>
    <row r="314" spans="10:30" x14ac:dyDescent="0.25">
      <c r="J314" s="15"/>
      <c r="K314" s="13"/>
      <c r="L314" s="13"/>
      <c r="M314" s="13"/>
      <c r="N314" s="13"/>
      <c r="O314" s="13"/>
      <c r="P314" s="13"/>
      <c r="Q314" s="13"/>
      <c r="R314" s="13"/>
      <c r="S314" s="14"/>
      <c r="T314" s="13"/>
      <c r="U314" s="13"/>
      <c r="V314" s="13"/>
      <c r="W314" s="13"/>
      <c r="X314" s="13"/>
      <c r="Y314" s="13"/>
      <c r="Z314" s="13"/>
      <c r="AA314" s="13"/>
      <c r="AB314" s="14"/>
      <c r="AC314" s="13"/>
      <c r="AD314" s="13"/>
    </row>
    <row r="315" spans="10:30" x14ac:dyDescent="0.25">
      <c r="J315" s="15"/>
      <c r="K315" s="13"/>
      <c r="L315" s="13"/>
      <c r="M315" s="13"/>
      <c r="N315" s="13"/>
      <c r="O315" s="13"/>
      <c r="P315" s="13"/>
      <c r="Q315" s="13"/>
      <c r="R315" s="13"/>
      <c r="S315" s="14"/>
      <c r="T315" s="13"/>
      <c r="U315" s="13"/>
      <c r="V315" s="13"/>
      <c r="W315" s="13"/>
      <c r="X315" s="13"/>
      <c r="Y315" s="13"/>
      <c r="Z315" s="13"/>
      <c r="AA315" s="13"/>
      <c r="AB315" s="14"/>
      <c r="AC315" s="13"/>
      <c r="AD315" s="13"/>
    </row>
    <row r="316" spans="10:30" x14ac:dyDescent="0.25">
      <c r="J316" s="15"/>
      <c r="K316" s="13"/>
      <c r="L316" s="13"/>
      <c r="M316" s="13"/>
      <c r="N316" s="13"/>
      <c r="O316" s="13"/>
      <c r="P316" s="13"/>
      <c r="Q316" s="13"/>
      <c r="R316" s="13"/>
      <c r="S316" s="14"/>
      <c r="T316" s="13"/>
      <c r="U316" s="13"/>
      <c r="V316" s="13"/>
      <c r="W316" s="13"/>
      <c r="X316" s="13"/>
      <c r="Y316" s="13"/>
      <c r="Z316" s="13"/>
      <c r="AA316" s="13"/>
      <c r="AB316" s="14"/>
      <c r="AC316" s="13"/>
      <c r="AD316" s="13"/>
    </row>
    <row r="317" spans="10:30" x14ac:dyDescent="0.25">
      <c r="J317" s="15"/>
      <c r="K317" s="13"/>
      <c r="L317" s="13"/>
      <c r="M317" s="13"/>
      <c r="N317" s="13"/>
      <c r="O317" s="13"/>
      <c r="P317" s="13"/>
      <c r="Q317" s="13"/>
      <c r="R317" s="13"/>
      <c r="S317" s="14"/>
      <c r="T317" s="13"/>
      <c r="U317" s="13"/>
      <c r="V317" s="13"/>
      <c r="W317" s="13"/>
      <c r="X317" s="13"/>
      <c r="Y317" s="13"/>
      <c r="Z317" s="13"/>
      <c r="AA317" s="13"/>
      <c r="AB317" s="14"/>
      <c r="AC317" s="13"/>
      <c r="AD317" s="13"/>
    </row>
    <row r="318" spans="10:30" x14ac:dyDescent="0.25">
      <c r="J318" s="15"/>
      <c r="K318" s="13"/>
      <c r="L318" s="13"/>
      <c r="M318" s="13"/>
      <c r="N318" s="13"/>
      <c r="O318" s="13"/>
      <c r="P318" s="13"/>
      <c r="Q318" s="13"/>
      <c r="R318" s="13"/>
      <c r="S318" s="14"/>
      <c r="T318" s="13"/>
      <c r="U318" s="13"/>
      <c r="V318" s="13"/>
      <c r="W318" s="13"/>
      <c r="X318" s="13"/>
      <c r="Y318" s="13"/>
      <c r="Z318" s="13"/>
      <c r="AA318" s="13"/>
      <c r="AB318" s="14"/>
      <c r="AC318" s="13"/>
      <c r="AD318" s="13"/>
    </row>
    <row r="319" spans="10:30" x14ac:dyDescent="0.25">
      <c r="J319" s="15"/>
      <c r="K319" s="13"/>
      <c r="L319" s="13"/>
      <c r="M319" s="13"/>
      <c r="N319" s="13"/>
      <c r="O319" s="13"/>
      <c r="P319" s="13"/>
      <c r="Q319" s="13"/>
      <c r="R319" s="13"/>
      <c r="S319" s="14"/>
      <c r="T319" s="13"/>
      <c r="U319" s="13"/>
      <c r="V319" s="13"/>
      <c r="W319" s="13"/>
      <c r="X319" s="13"/>
      <c r="Y319" s="13"/>
      <c r="Z319" s="13"/>
      <c r="AA319" s="13"/>
      <c r="AB319" s="14"/>
      <c r="AC319" s="13"/>
      <c r="AD319" s="13"/>
    </row>
    <row r="320" spans="10:30" x14ac:dyDescent="0.25">
      <c r="J320" s="15"/>
      <c r="K320" s="13"/>
      <c r="L320" s="13"/>
      <c r="M320" s="13"/>
      <c r="N320" s="13"/>
      <c r="O320" s="13"/>
      <c r="P320" s="13"/>
      <c r="Q320" s="13"/>
      <c r="R320" s="13"/>
      <c r="S320" s="14"/>
      <c r="T320" s="13"/>
      <c r="U320" s="13"/>
      <c r="V320" s="13"/>
      <c r="W320" s="13"/>
      <c r="X320" s="13"/>
      <c r="Y320" s="13"/>
      <c r="Z320" s="13"/>
      <c r="AA320" s="13"/>
      <c r="AB320" s="14"/>
      <c r="AC320" s="13"/>
      <c r="AD320" s="13"/>
    </row>
    <row r="321" spans="10:30" x14ac:dyDescent="0.25">
      <c r="J321" s="15"/>
      <c r="K321" s="13"/>
      <c r="L321" s="13"/>
      <c r="M321" s="13"/>
      <c r="N321" s="13"/>
      <c r="O321" s="13"/>
      <c r="P321" s="13"/>
      <c r="Q321" s="13"/>
      <c r="R321" s="13"/>
      <c r="S321" s="14"/>
      <c r="T321" s="13"/>
      <c r="U321" s="13"/>
      <c r="V321" s="13"/>
      <c r="W321" s="13"/>
      <c r="X321" s="13"/>
      <c r="Y321" s="13"/>
      <c r="Z321" s="13"/>
      <c r="AA321" s="13"/>
      <c r="AB321" s="14"/>
      <c r="AC321" s="13"/>
      <c r="AD321" s="13"/>
    </row>
    <row r="322" spans="10:30" x14ac:dyDescent="0.25">
      <c r="J322" s="15"/>
      <c r="K322" s="13"/>
      <c r="L322" s="13"/>
      <c r="M322" s="13"/>
      <c r="N322" s="13"/>
      <c r="O322" s="13"/>
      <c r="P322" s="13"/>
      <c r="Q322" s="13"/>
      <c r="R322" s="13"/>
      <c r="S322" s="14"/>
      <c r="T322" s="13"/>
      <c r="U322" s="13"/>
      <c r="V322" s="13"/>
      <c r="W322" s="13"/>
      <c r="X322" s="13"/>
      <c r="Y322" s="13"/>
      <c r="Z322" s="13"/>
      <c r="AA322" s="13"/>
      <c r="AB322" s="14"/>
      <c r="AC322" s="13"/>
      <c r="AD322" s="13"/>
    </row>
    <row r="323" spans="10:30" x14ac:dyDescent="0.25">
      <c r="J323" s="15"/>
      <c r="K323" s="13"/>
      <c r="L323" s="13"/>
      <c r="M323" s="13"/>
      <c r="N323" s="13"/>
      <c r="O323" s="13"/>
      <c r="P323" s="13"/>
      <c r="Q323" s="13"/>
      <c r="R323" s="13"/>
      <c r="S323" s="14"/>
      <c r="T323" s="13"/>
      <c r="U323" s="13"/>
      <c r="V323" s="13"/>
      <c r="W323" s="13"/>
      <c r="X323" s="13"/>
      <c r="Y323" s="13"/>
      <c r="Z323" s="13"/>
      <c r="AA323" s="13"/>
      <c r="AB323" s="14"/>
      <c r="AC323" s="13"/>
      <c r="AD323" s="13"/>
    </row>
    <row r="324" spans="10:30" x14ac:dyDescent="0.25">
      <c r="J324" s="15"/>
      <c r="K324" s="13"/>
      <c r="L324" s="13"/>
      <c r="M324" s="13"/>
      <c r="N324" s="13"/>
      <c r="O324" s="13"/>
      <c r="P324" s="13"/>
      <c r="Q324" s="13"/>
      <c r="R324" s="13"/>
      <c r="S324" s="14"/>
      <c r="T324" s="13"/>
      <c r="U324" s="13"/>
      <c r="V324" s="13"/>
      <c r="W324" s="13"/>
      <c r="X324" s="13"/>
      <c r="Y324" s="13"/>
      <c r="Z324" s="13"/>
      <c r="AA324" s="13"/>
      <c r="AB324" s="14"/>
      <c r="AC324" s="13"/>
      <c r="AD324" s="13"/>
    </row>
    <row r="325" spans="10:30" x14ac:dyDescent="0.25">
      <c r="J325" s="15"/>
      <c r="K325" s="13"/>
      <c r="L325" s="13"/>
      <c r="M325" s="13"/>
      <c r="N325" s="13"/>
      <c r="O325" s="13"/>
      <c r="P325" s="13"/>
      <c r="Q325" s="13"/>
      <c r="R325" s="13"/>
      <c r="S325" s="14"/>
      <c r="T325" s="13"/>
      <c r="U325" s="13"/>
      <c r="V325" s="13"/>
      <c r="W325" s="13"/>
      <c r="X325" s="13"/>
      <c r="Y325" s="13"/>
      <c r="Z325" s="13"/>
      <c r="AA325" s="13"/>
      <c r="AB325" s="14"/>
      <c r="AC325" s="13"/>
      <c r="AD325" s="13"/>
    </row>
    <row r="326" spans="10:30" x14ac:dyDescent="0.25">
      <c r="J326" s="15"/>
      <c r="K326" s="13"/>
      <c r="L326" s="13"/>
      <c r="M326" s="13"/>
      <c r="N326" s="13"/>
      <c r="O326" s="13"/>
      <c r="P326" s="13"/>
      <c r="Q326" s="13"/>
      <c r="R326" s="13"/>
      <c r="S326" s="14"/>
      <c r="T326" s="13"/>
      <c r="U326" s="13"/>
      <c r="V326" s="13"/>
      <c r="W326" s="13"/>
      <c r="X326" s="13"/>
      <c r="Y326" s="13"/>
      <c r="Z326" s="13"/>
      <c r="AA326" s="13"/>
      <c r="AB326" s="14"/>
      <c r="AC326" s="13"/>
      <c r="AD326" s="13"/>
    </row>
    <row r="327" spans="10:30" x14ac:dyDescent="0.25">
      <c r="J327" s="15"/>
      <c r="K327" s="13"/>
      <c r="L327" s="13"/>
      <c r="M327" s="13"/>
      <c r="N327" s="13"/>
      <c r="O327" s="13"/>
      <c r="P327" s="13"/>
      <c r="Q327" s="13"/>
      <c r="R327" s="13"/>
      <c r="S327" s="14"/>
      <c r="T327" s="13"/>
      <c r="U327" s="13"/>
      <c r="V327" s="13"/>
      <c r="W327" s="13"/>
      <c r="X327" s="13"/>
      <c r="Y327" s="13"/>
      <c r="Z327" s="13"/>
      <c r="AA327" s="13"/>
      <c r="AB327" s="14"/>
      <c r="AC327" s="13"/>
      <c r="AD327" s="13"/>
    </row>
    <row r="328" spans="10:30" x14ac:dyDescent="0.25">
      <c r="J328" s="15"/>
      <c r="K328" s="13"/>
      <c r="L328" s="13"/>
      <c r="M328" s="13"/>
      <c r="N328" s="13"/>
      <c r="O328" s="13"/>
      <c r="P328" s="13"/>
      <c r="Q328" s="13"/>
      <c r="R328" s="13"/>
      <c r="S328" s="14"/>
      <c r="T328" s="13"/>
      <c r="U328" s="13"/>
      <c r="V328" s="13"/>
      <c r="W328" s="13"/>
      <c r="X328" s="13"/>
      <c r="Y328" s="13"/>
      <c r="Z328" s="13"/>
      <c r="AA328" s="13"/>
      <c r="AB328" s="14"/>
      <c r="AC328" s="13"/>
      <c r="AD328" s="13"/>
    </row>
    <row r="329" spans="10:30" x14ac:dyDescent="0.25">
      <c r="J329" s="15"/>
      <c r="K329" s="13"/>
      <c r="L329" s="13"/>
      <c r="M329" s="13"/>
      <c r="N329" s="13"/>
      <c r="O329" s="13"/>
      <c r="P329" s="13"/>
      <c r="Q329" s="13"/>
      <c r="R329" s="13"/>
      <c r="S329" s="14"/>
      <c r="T329" s="13"/>
      <c r="U329" s="13"/>
      <c r="V329" s="13"/>
      <c r="W329" s="13"/>
      <c r="X329" s="13"/>
      <c r="Y329" s="13"/>
      <c r="Z329" s="13"/>
      <c r="AA329" s="13"/>
      <c r="AB329" s="14"/>
      <c r="AC329" s="13"/>
      <c r="AD329" s="13"/>
    </row>
    <row r="330" spans="10:30" x14ac:dyDescent="0.25">
      <c r="J330" s="15"/>
      <c r="K330" s="13"/>
      <c r="L330" s="13"/>
      <c r="M330" s="13"/>
      <c r="N330" s="13"/>
      <c r="O330" s="13"/>
      <c r="P330" s="13"/>
      <c r="Q330" s="13"/>
      <c r="R330" s="13"/>
      <c r="S330" s="14"/>
      <c r="T330" s="13"/>
      <c r="U330" s="13"/>
      <c r="V330" s="13"/>
      <c r="W330" s="13"/>
      <c r="X330" s="13"/>
      <c r="Y330" s="13"/>
      <c r="Z330" s="13"/>
      <c r="AA330" s="13"/>
      <c r="AB330" s="14"/>
      <c r="AC330" s="13"/>
      <c r="AD330" s="13"/>
    </row>
    <row r="331" spans="10:30" x14ac:dyDescent="0.25">
      <c r="J331" s="15"/>
      <c r="K331" s="13"/>
      <c r="L331" s="13"/>
      <c r="M331" s="13"/>
      <c r="N331" s="13"/>
      <c r="O331" s="13"/>
      <c r="P331" s="13"/>
      <c r="Q331" s="13"/>
      <c r="R331" s="13"/>
      <c r="S331" s="14"/>
      <c r="T331" s="13"/>
      <c r="U331" s="13"/>
      <c r="V331" s="13"/>
      <c r="W331" s="13"/>
      <c r="X331" s="13"/>
      <c r="Y331" s="13"/>
      <c r="Z331" s="13"/>
      <c r="AA331" s="13"/>
      <c r="AB331" s="14"/>
      <c r="AC331" s="13"/>
      <c r="AD331" s="13"/>
    </row>
    <row r="332" spans="10:30" x14ac:dyDescent="0.25">
      <c r="J332" s="15"/>
      <c r="K332" s="13"/>
      <c r="L332" s="13"/>
      <c r="M332" s="13"/>
      <c r="N332" s="13"/>
      <c r="O332" s="13"/>
      <c r="P332" s="13"/>
      <c r="Q332" s="13"/>
      <c r="R332" s="13"/>
      <c r="S332" s="14"/>
      <c r="T332" s="13"/>
      <c r="U332" s="13"/>
      <c r="V332" s="13"/>
      <c r="W332" s="13"/>
      <c r="X332" s="13"/>
      <c r="Y332" s="13"/>
      <c r="Z332" s="13"/>
      <c r="AA332" s="13"/>
      <c r="AB332" s="14"/>
      <c r="AC332" s="13"/>
      <c r="AD332" s="13"/>
    </row>
    <row r="333" spans="10:30" x14ac:dyDescent="0.25">
      <c r="J333" s="15"/>
      <c r="K333" s="13"/>
      <c r="L333" s="13"/>
      <c r="M333" s="13"/>
      <c r="N333" s="13"/>
      <c r="O333" s="13"/>
      <c r="P333" s="13"/>
      <c r="Q333" s="13"/>
      <c r="R333" s="13"/>
      <c r="S333" s="14"/>
      <c r="T333" s="13"/>
      <c r="U333" s="13"/>
      <c r="V333" s="13"/>
      <c r="W333" s="13"/>
      <c r="X333" s="13"/>
      <c r="Y333" s="13"/>
      <c r="Z333" s="13"/>
      <c r="AA333" s="13"/>
      <c r="AB333" s="14"/>
      <c r="AC333" s="13"/>
      <c r="AD333" s="13"/>
    </row>
    <row r="334" spans="10:30" x14ac:dyDescent="0.25">
      <c r="J334" s="15"/>
      <c r="K334" s="13"/>
      <c r="L334" s="13"/>
      <c r="M334" s="13"/>
      <c r="N334" s="13"/>
      <c r="O334" s="13"/>
      <c r="P334" s="13"/>
      <c r="Q334" s="13"/>
      <c r="R334" s="13"/>
      <c r="S334" s="14"/>
      <c r="T334" s="13"/>
      <c r="U334" s="13"/>
      <c r="V334" s="13"/>
      <c r="W334" s="13"/>
      <c r="X334" s="13"/>
      <c r="Y334" s="13"/>
      <c r="Z334" s="13"/>
      <c r="AA334" s="13"/>
      <c r="AB334" s="14"/>
      <c r="AC334" s="13"/>
      <c r="AD334" s="13"/>
    </row>
    <row r="335" spans="10:30" x14ac:dyDescent="0.25">
      <c r="J335" s="15"/>
      <c r="K335" s="13"/>
      <c r="L335" s="13"/>
      <c r="M335" s="13"/>
      <c r="N335" s="13"/>
      <c r="O335" s="13"/>
      <c r="P335" s="13"/>
      <c r="Q335" s="13"/>
      <c r="R335" s="13"/>
      <c r="S335" s="14"/>
      <c r="T335" s="13"/>
      <c r="U335" s="13"/>
      <c r="V335" s="13"/>
      <c r="W335" s="13"/>
      <c r="X335" s="13"/>
      <c r="Y335" s="13"/>
      <c r="Z335" s="13"/>
      <c r="AA335" s="13"/>
      <c r="AB335" s="14"/>
      <c r="AC335" s="13"/>
      <c r="AD335" s="13"/>
    </row>
    <row r="336" spans="10:30" x14ac:dyDescent="0.25">
      <c r="J336" s="15"/>
      <c r="K336" s="13"/>
      <c r="L336" s="13"/>
      <c r="M336" s="13"/>
      <c r="N336" s="13"/>
      <c r="O336" s="13"/>
      <c r="P336" s="13"/>
      <c r="Q336" s="13"/>
      <c r="R336" s="13"/>
      <c r="S336" s="14"/>
      <c r="T336" s="13"/>
      <c r="U336" s="13"/>
      <c r="V336" s="13"/>
      <c r="W336" s="13"/>
      <c r="X336" s="13"/>
      <c r="Y336" s="13"/>
      <c r="Z336" s="13"/>
      <c r="AA336" s="13"/>
      <c r="AB336" s="14"/>
      <c r="AC336" s="13"/>
      <c r="AD336" s="13"/>
    </row>
    <row r="337" spans="10:30" x14ac:dyDescent="0.25">
      <c r="J337" s="15"/>
      <c r="K337" s="13"/>
      <c r="L337" s="13"/>
      <c r="M337" s="13"/>
      <c r="N337" s="13"/>
      <c r="O337" s="13"/>
      <c r="P337" s="13"/>
      <c r="Q337" s="13"/>
      <c r="R337" s="13"/>
      <c r="S337" s="14"/>
      <c r="T337" s="13"/>
      <c r="U337" s="13"/>
      <c r="V337" s="13"/>
      <c r="W337" s="13"/>
      <c r="X337" s="13"/>
      <c r="Y337" s="13"/>
      <c r="Z337" s="13"/>
      <c r="AA337" s="13"/>
      <c r="AB337" s="14"/>
      <c r="AC337" s="13"/>
      <c r="AD337" s="13"/>
    </row>
    <row r="338" spans="10:30" x14ac:dyDescent="0.25">
      <c r="J338" s="15"/>
      <c r="K338" s="13"/>
      <c r="L338" s="13"/>
      <c r="M338" s="13"/>
      <c r="N338" s="13"/>
      <c r="O338" s="13"/>
      <c r="P338" s="13"/>
      <c r="Q338" s="13"/>
      <c r="R338" s="13"/>
      <c r="S338" s="14"/>
      <c r="T338" s="13"/>
      <c r="U338" s="13"/>
      <c r="V338" s="13"/>
      <c r="W338" s="13"/>
      <c r="X338" s="13"/>
      <c r="Y338" s="13"/>
      <c r="Z338" s="13"/>
      <c r="AA338" s="13"/>
      <c r="AB338" s="14"/>
      <c r="AC338" s="13"/>
      <c r="AD338" s="13"/>
    </row>
    <row r="339" spans="10:30" x14ac:dyDescent="0.25">
      <c r="J339" s="15"/>
      <c r="K339" s="13"/>
      <c r="L339" s="13"/>
      <c r="M339" s="13"/>
      <c r="N339" s="13"/>
      <c r="O339" s="13"/>
      <c r="P339" s="13"/>
      <c r="Q339" s="13"/>
      <c r="R339" s="13"/>
      <c r="S339" s="14"/>
      <c r="T339" s="13"/>
      <c r="U339" s="13"/>
      <c r="V339" s="13"/>
      <c r="W339" s="13"/>
      <c r="X339" s="13"/>
      <c r="Y339" s="13"/>
      <c r="Z339" s="13"/>
      <c r="AA339" s="13"/>
      <c r="AB339" s="14"/>
      <c r="AC339" s="13"/>
      <c r="AD339" s="13"/>
    </row>
    <row r="340" spans="10:30" x14ac:dyDescent="0.25">
      <c r="J340" s="15"/>
      <c r="K340" s="13"/>
      <c r="L340" s="13"/>
      <c r="M340" s="13"/>
      <c r="N340" s="13"/>
      <c r="O340" s="13"/>
      <c r="P340" s="13"/>
      <c r="Q340" s="13"/>
      <c r="R340" s="13"/>
      <c r="S340" s="14"/>
      <c r="T340" s="13"/>
      <c r="U340" s="13"/>
      <c r="V340" s="13"/>
      <c r="W340" s="13"/>
      <c r="X340" s="13"/>
      <c r="Y340" s="13"/>
      <c r="Z340" s="13"/>
      <c r="AA340" s="13"/>
      <c r="AB340" s="14"/>
      <c r="AC340" s="13"/>
      <c r="AD340" s="13"/>
    </row>
    <row r="341" spans="10:30" x14ac:dyDescent="0.25">
      <c r="J341" s="15"/>
      <c r="K341" s="13"/>
      <c r="L341" s="13"/>
      <c r="M341" s="13"/>
      <c r="N341" s="13"/>
      <c r="O341" s="13"/>
      <c r="P341" s="13"/>
      <c r="Q341" s="13"/>
      <c r="R341" s="13"/>
      <c r="S341" s="14"/>
      <c r="T341" s="13"/>
      <c r="U341" s="13"/>
      <c r="V341" s="13"/>
      <c r="W341" s="13"/>
      <c r="X341" s="13"/>
      <c r="Y341" s="13"/>
      <c r="Z341" s="13"/>
      <c r="AA341" s="13"/>
      <c r="AB341" s="14"/>
      <c r="AC341" s="13"/>
      <c r="AD341" s="13"/>
    </row>
    <row r="342" spans="10:30" x14ac:dyDescent="0.25">
      <c r="J342" s="15"/>
      <c r="K342" s="13"/>
      <c r="L342" s="13"/>
      <c r="M342" s="13"/>
      <c r="N342" s="13"/>
      <c r="O342" s="13"/>
      <c r="P342" s="13"/>
      <c r="Q342" s="13"/>
      <c r="R342" s="13"/>
      <c r="S342" s="14"/>
      <c r="T342" s="13"/>
      <c r="U342" s="13"/>
      <c r="V342" s="13"/>
      <c r="W342" s="13"/>
      <c r="X342" s="13"/>
      <c r="Y342" s="13"/>
      <c r="Z342" s="13"/>
      <c r="AA342" s="13"/>
      <c r="AB342" s="14"/>
      <c r="AC342" s="13"/>
      <c r="AD342" s="13"/>
    </row>
    <row r="343" spans="10:30" x14ac:dyDescent="0.25">
      <c r="J343" s="15"/>
      <c r="K343" s="13"/>
      <c r="L343" s="13"/>
      <c r="M343" s="13"/>
      <c r="N343" s="13"/>
      <c r="O343" s="13"/>
      <c r="P343" s="13"/>
      <c r="Q343" s="13"/>
      <c r="R343" s="13"/>
      <c r="S343" s="14"/>
      <c r="T343" s="13"/>
      <c r="U343" s="13"/>
      <c r="V343" s="13"/>
      <c r="W343" s="13"/>
      <c r="X343" s="13"/>
      <c r="Y343" s="13"/>
      <c r="Z343" s="13"/>
      <c r="AA343" s="13"/>
      <c r="AB343" s="14"/>
      <c r="AC343" s="13"/>
      <c r="AD343" s="13"/>
    </row>
    <row r="344" spans="10:30" x14ac:dyDescent="0.25">
      <c r="J344" s="15"/>
      <c r="K344" s="13"/>
      <c r="L344" s="13"/>
      <c r="M344" s="13"/>
      <c r="N344" s="13"/>
      <c r="O344" s="13"/>
      <c r="P344" s="13"/>
      <c r="Q344" s="13"/>
      <c r="R344" s="13"/>
      <c r="S344" s="14"/>
      <c r="T344" s="13"/>
      <c r="U344" s="13"/>
      <c r="V344" s="13"/>
      <c r="W344" s="13"/>
      <c r="X344" s="13"/>
      <c r="Y344" s="13"/>
      <c r="Z344" s="13"/>
      <c r="AA344" s="13"/>
      <c r="AB344" s="14"/>
      <c r="AC344" s="13"/>
      <c r="AD344" s="13"/>
    </row>
    <row r="345" spans="10:30" x14ac:dyDescent="0.25">
      <c r="J345" s="15"/>
      <c r="K345" s="13"/>
      <c r="L345" s="13"/>
      <c r="M345" s="13"/>
      <c r="N345" s="13"/>
      <c r="O345" s="13"/>
      <c r="P345" s="13"/>
      <c r="Q345" s="13"/>
      <c r="R345" s="13"/>
      <c r="S345" s="14"/>
      <c r="T345" s="13"/>
      <c r="U345" s="13"/>
      <c r="V345" s="13"/>
      <c r="W345" s="13"/>
      <c r="X345" s="13"/>
      <c r="Y345" s="13"/>
      <c r="Z345" s="13"/>
      <c r="AA345" s="13"/>
      <c r="AB345" s="14"/>
      <c r="AC345" s="13"/>
      <c r="AD345" s="13"/>
    </row>
    <row r="346" spans="10:30" x14ac:dyDescent="0.25">
      <c r="J346" s="15"/>
      <c r="K346" s="13"/>
      <c r="L346" s="13"/>
      <c r="M346" s="13"/>
      <c r="N346" s="13"/>
      <c r="O346" s="13"/>
      <c r="P346" s="13"/>
      <c r="Q346" s="13"/>
      <c r="R346" s="13"/>
      <c r="S346" s="14"/>
      <c r="T346" s="13"/>
      <c r="U346" s="13"/>
      <c r="V346" s="13"/>
      <c r="W346" s="13"/>
      <c r="X346" s="13"/>
      <c r="Y346" s="13"/>
      <c r="Z346" s="13"/>
      <c r="AA346" s="13"/>
      <c r="AB346" s="14"/>
      <c r="AC346" s="13"/>
      <c r="AD346" s="13"/>
    </row>
    <row r="347" spans="10:30" x14ac:dyDescent="0.25">
      <c r="J347" s="15"/>
      <c r="K347" s="13"/>
      <c r="L347" s="13"/>
      <c r="M347" s="13"/>
      <c r="N347" s="13"/>
      <c r="O347" s="13"/>
      <c r="P347" s="13"/>
      <c r="Q347" s="13"/>
      <c r="R347" s="13"/>
      <c r="S347" s="14"/>
      <c r="T347" s="13"/>
      <c r="U347" s="13"/>
      <c r="V347" s="13"/>
      <c r="W347" s="13"/>
      <c r="X347" s="13"/>
      <c r="Y347" s="13"/>
      <c r="Z347" s="13"/>
      <c r="AA347" s="13"/>
      <c r="AB347" s="14"/>
      <c r="AC347" s="13"/>
      <c r="AD347" s="13"/>
    </row>
    <row r="348" spans="10:30" x14ac:dyDescent="0.25">
      <c r="J348" s="15"/>
      <c r="K348" s="13"/>
      <c r="L348" s="13"/>
      <c r="M348" s="13"/>
      <c r="N348" s="13"/>
      <c r="O348" s="13"/>
      <c r="P348" s="13"/>
      <c r="Q348" s="13"/>
      <c r="R348" s="13"/>
      <c r="S348" s="14"/>
      <c r="T348" s="13"/>
      <c r="U348" s="13"/>
      <c r="V348" s="13"/>
      <c r="W348" s="13"/>
      <c r="X348" s="13"/>
      <c r="Y348" s="13"/>
      <c r="Z348" s="13"/>
      <c r="AA348" s="13"/>
      <c r="AB348" s="14"/>
      <c r="AC348" s="13"/>
      <c r="AD348" s="13"/>
    </row>
    <row r="349" spans="10:30" x14ac:dyDescent="0.25">
      <c r="J349" s="15"/>
      <c r="K349" s="13"/>
      <c r="L349" s="13"/>
      <c r="M349" s="13"/>
      <c r="N349" s="13"/>
      <c r="O349" s="13"/>
      <c r="P349" s="13"/>
      <c r="Q349" s="13"/>
      <c r="R349" s="13"/>
      <c r="S349" s="14"/>
      <c r="T349" s="13"/>
      <c r="U349" s="13"/>
      <c r="V349" s="13"/>
      <c r="W349" s="13"/>
      <c r="X349" s="13"/>
      <c r="Y349" s="13"/>
      <c r="Z349" s="13"/>
      <c r="AA349" s="13"/>
      <c r="AB349" s="14"/>
      <c r="AC349" s="13"/>
      <c r="AD349" s="13"/>
    </row>
    <row r="350" spans="10:30" x14ac:dyDescent="0.25">
      <c r="J350" s="15"/>
      <c r="K350" s="13"/>
      <c r="L350" s="13"/>
      <c r="M350" s="13"/>
      <c r="N350" s="13"/>
      <c r="O350" s="13"/>
      <c r="P350" s="13"/>
      <c r="Q350" s="13"/>
      <c r="R350" s="13"/>
      <c r="S350" s="14"/>
      <c r="T350" s="13"/>
      <c r="U350" s="13"/>
      <c r="V350" s="13"/>
      <c r="W350" s="13"/>
      <c r="X350" s="13"/>
      <c r="Y350" s="13"/>
      <c r="Z350" s="13"/>
      <c r="AA350" s="13"/>
      <c r="AB350" s="14"/>
      <c r="AC350" s="13"/>
      <c r="AD350" s="13"/>
    </row>
    <row r="351" spans="10:30" x14ac:dyDescent="0.25">
      <c r="J351" s="15"/>
      <c r="K351" s="13"/>
      <c r="L351" s="13"/>
      <c r="M351" s="13"/>
      <c r="N351" s="13"/>
      <c r="O351" s="13"/>
      <c r="P351" s="13"/>
      <c r="Q351" s="13"/>
      <c r="R351" s="13"/>
      <c r="S351" s="14"/>
      <c r="T351" s="13"/>
      <c r="U351" s="13"/>
      <c r="V351" s="13"/>
      <c r="W351" s="13"/>
      <c r="X351" s="13"/>
      <c r="Y351" s="13"/>
      <c r="Z351" s="13"/>
      <c r="AA351" s="13"/>
      <c r="AB351" s="14"/>
      <c r="AC351" s="13"/>
      <c r="AD351" s="13"/>
    </row>
    <row r="352" spans="10:30" x14ac:dyDescent="0.25">
      <c r="J352" s="15"/>
      <c r="K352" s="13"/>
      <c r="L352" s="13"/>
      <c r="M352" s="13"/>
      <c r="N352" s="13"/>
      <c r="O352" s="13"/>
      <c r="P352" s="13"/>
      <c r="Q352" s="13"/>
      <c r="R352" s="13"/>
      <c r="S352" s="14"/>
      <c r="T352" s="13"/>
      <c r="U352" s="13"/>
      <c r="V352" s="13"/>
      <c r="W352" s="13"/>
      <c r="X352" s="13"/>
      <c r="Y352" s="13"/>
      <c r="Z352" s="13"/>
      <c r="AA352" s="13"/>
      <c r="AB352" s="14"/>
      <c r="AC352" s="13"/>
      <c r="AD352" s="13"/>
    </row>
    <row r="353" spans="10:30" x14ac:dyDescent="0.25">
      <c r="J353" s="15"/>
      <c r="K353" s="13"/>
      <c r="L353" s="13"/>
      <c r="M353" s="13"/>
      <c r="N353" s="13"/>
      <c r="O353" s="13"/>
      <c r="P353" s="13"/>
      <c r="Q353" s="13"/>
      <c r="R353" s="13"/>
      <c r="S353" s="14"/>
      <c r="T353" s="13"/>
      <c r="U353" s="13"/>
      <c r="V353" s="13"/>
      <c r="W353" s="13"/>
      <c r="X353" s="13"/>
      <c r="Y353" s="13"/>
      <c r="Z353" s="13"/>
      <c r="AA353" s="13"/>
      <c r="AB353" s="14"/>
      <c r="AC353" s="13"/>
      <c r="AD353" s="13"/>
    </row>
    <row r="354" spans="10:30" x14ac:dyDescent="0.25">
      <c r="J354" s="15"/>
      <c r="K354" s="13"/>
      <c r="L354" s="13"/>
      <c r="M354" s="13"/>
      <c r="N354" s="13"/>
      <c r="O354" s="13"/>
      <c r="P354" s="13"/>
      <c r="Q354" s="13"/>
      <c r="R354" s="13"/>
      <c r="S354" s="14"/>
      <c r="T354" s="13"/>
      <c r="U354" s="13"/>
      <c r="V354" s="13"/>
      <c r="W354" s="13"/>
      <c r="X354" s="13"/>
      <c r="Y354" s="13"/>
      <c r="Z354" s="13"/>
      <c r="AA354" s="13"/>
      <c r="AB354" s="14"/>
      <c r="AC354" s="13"/>
      <c r="AD354" s="13"/>
    </row>
    <row r="355" spans="10:30" x14ac:dyDescent="0.25">
      <c r="J355" s="15"/>
      <c r="K355" s="13"/>
      <c r="L355" s="13"/>
      <c r="M355" s="13"/>
      <c r="N355" s="13"/>
      <c r="O355" s="13"/>
      <c r="P355" s="13"/>
      <c r="Q355" s="13"/>
      <c r="R355" s="13"/>
      <c r="S355" s="14"/>
      <c r="T355" s="13"/>
      <c r="U355" s="13"/>
      <c r="V355" s="13"/>
      <c r="W355" s="13"/>
      <c r="X355" s="13"/>
      <c r="Y355" s="13"/>
      <c r="Z355" s="13"/>
      <c r="AA355" s="13"/>
      <c r="AB355" s="14"/>
      <c r="AC355" s="13"/>
      <c r="AD355" s="13"/>
    </row>
    <row r="356" spans="10:30" x14ac:dyDescent="0.25">
      <c r="J356" s="15"/>
      <c r="K356" s="13"/>
      <c r="L356" s="13"/>
      <c r="M356" s="13"/>
      <c r="N356" s="13"/>
      <c r="O356" s="13"/>
      <c r="P356" s="13"/>
      <c r="Q356" s="13"/>
      <c r="R356" s="13"/>
      <c r="S356" s="14"/>
      <c r="T356" s="13"/>
      <c r="U356" s="13"/>
      <c r="V356" s="13"/>
      <c r="W356" s="13"/>
      <c r="X356" s="13"/>
      <c r="Y356" s="13"/>
      <c r="Z356" s="13"/>
      <c r="AA356" s="13"/>
      <c r="AB356" s="14"/>
      <c r="AC356" s="13"/>
      <c r="AD356" s="13"/>
    </row>
    <row r="357" spans="10:30" x14ac:dyDescent="0.25">
      <c r="J357" s="15"/>
      <c r="K357" s="13"/>
      <c r="L357" s="13"/>
      <c r="M357" s="13"/>
      <c r="N357" s="13"/>
      <c r="O357" s="13"/>
      <c r="P357" s="13"/>
      <c r="Q357" s="13"/>
      <c r="R357" s="13"/>
      <c r="S357" s="14"/>
      <c r="T357" s="13"/>
      <c r="U357" s="13"/>
      <c r="V357" s="13"/>
      <c r="W357" s="13"/>
      <c r="X357" s="13"/>
      <c r="Y357" s="13"/>
      <c r="Z357" s="13"/>
      <c r="AA357" s="13"/>
      <c r="AB357" s="14"/>
      <c r="AC357" s="13"/>
      <c r="AD357" s="13"/>
    </row>
    <row r="358" spans="10:30" x14ac:dyDescent="0.25">
      <c r="J358" s="15"/>
      <c r="K358" s="13"/>
      <c r="L358" s="13"/>
      <c r="M358" s="13"/>
      <c r="N358" s="13"/>
      <c r="O358" s="13"/>
      <c r="P358" s="13"/>
      <c r="Q358" s="13"/>
      <c r="R358" s="13"/>
      <c r="S358" s="14"/>
      <c r="T358" s="13"/>
      <c r="U358" s="13"/>
      <c r="V358" s="13"/>
      <c r="W358" s="13"/>
      <c r="X358" s="13"/>
      <c r="Y358" s="13"/>
      <c r="Z358" s="13"/>
      <c r="AA358" s="13"/>
      <c r="AB358" s="14"/>
      <c r="AC358" s="13"/>
      <c r="AD358" s="13"/>
    </row>
    <row r="359" spans="10:30" x14ac:dyDescent="0.25">
      <c r="J359" s="15"/>
      <c r="K359" s="13"/>
      <c r="L359" s="13"/>
      <c r="M359" s="13"/>
      <c r="N359" s="13"/>
      <c r="O359" s="13"/>
      <c r="P359" s="13"/>
      <c r="Q359" s="13"/>
      <c r="R359" s="13"/>
      <c r="S359" s="14"/>
      <c r="T359" s="13"/>
      <c r="U359" s="13"/>
      <c r="V359" s="13"/>
      <c r="W359" s="13"/>
      <c r="X359" s="13"/>
      <c r="Y359" s="13"/>
      <c r="Z359" s="13"/>
      <c r="AA359" s="13"/>
      <c r="AB359" s="14"/>
      <c r="AC359" s="13"/>
      <c r="AD359" s="13"/>
    </row>
    <row r="360" spans="10:30" x14ac:dyDescent="0.25">
      <c r="J360" s="15"/>
      <c r="K360" s="13"/>
      <c r="L360" s="13"/>
      <c r="M360" s="13"/>
      <c r="N360" s="13"/>
      <c r="O360" s="13"/>
      <c r="P360" s="13"/>
      <c r="Q360" s="13"/>
      <c r="R360" s="13"/>
      <c r="S360" s="14"/>
      <c r="T360" s="13"/>
      <c r="U360" s="13"/>
      <c r="V360" s="13"/>
      <c r="W360" s="13"/>
      <c r="X360" s="13"/>
      <c r="Y360" s="13"/>
      <c r="Z360" s="13"/>
      <c r="AA360" s="13"/>
      <c r="AB360" s="14"/>
      <c r="AC360" s="13"/>
      <c r="AD360" s="13"/>
    </row>
    <row r="361" spans="10:30" x14ac:dyDescent="0.25">
      <c r="J361" s="15"/>
      <c r="K361" s="13"/>
      <c r="L361" s="13"/>
      <c r="M361" s="13"/>
      <c r="N361" s="13"/>
      <c r="O361" s="13"/>
      <c r="P361" s="13"/>
      <c r="Q361" s="13"/>
      <c r="R361" s="13"/>
      <c r="S361" s="14"/>
      <c r="T361" s="13"/>
      <c r="U361" s="13"/>
      <c r="V361" s="13"/>
      <c r="W361" s="13"/>
      <c r="X361" s="13"/>
      <c r="Y361" s="13"/>
      <c r="Z361" s="13"/>
      <c r="AA361" s="13"/>
      <c r="AB361" s="14"/>
      <c r="AC361" s="13"/>
      <c r="AD361" s="13"/>
    </row>
    <row r="362" spans="10:30" x14ac:dyDescent="0.25">
      <c r="J362" s="15"/>
      <c r="K362" s="13"/>
      <c r="L362" s="13"/>
      <c r="M362" s="13"/>
      <c r="N362" s="13"/>
      <c r="O362" s="13"/>
      <c r="P362" s="13"/>
      <c r="Q362" s="13"/>
      <c r="R362" s="13"/>
      <c r="S362" s="14"/>
      <c r="T362" s="13"/>
      <c r="U362" s="13"/>
      <c r="V362" s="13"/>
      <c r="W362" s="13"/>
      <c r="X362" s="13"/>
      <c r="Y362" s="13"/>
      <c r="Z362" s="13"/>
      <c r="AA362" s="13"/>
      <c r="AB362" s="14"/>
      <c r="AC362" s="13"/>
      <c r="AD362" s="13"/>
    </row>
    <row r="363" spans="10:30" x14ac:dyDescent="0.25">
      <c r="J363" s="15"/>
      <c r="K363" s="13"/>
      <c r="L363" s="13"/>
      <c r="M363" s="13"/>
      <c r="N363" s="13"/>
      <c r="O363" s="13"/>
      <c r="P363" s="13"/>
      <c r="Q363" s="13"/>
      <c r="R363" s="13"/>
      <c r="S363" s="14"/>
      <c r="T363" s="13"/>
      <c r="U363" s="13"/>
      <c r="V363" s="13"/>
      <c r="W363" s="13"/>
      <c r="X363" s="13"/>
      <c r="Y363" s="13"/>
      <c r="Z363" s="13"/>
      <c r="AA363" s="13"/>
      <c r="AB363" s="14"/>
      <c r="AC363" s="13"/>
      <c r="AD363" s="13"/>
    </row>
    <row r="364" spans="10:30" x14ac:dyDescent="0.25">
      <c r="J364" s="15"/>
      <c r="K364" s="13"/>
      <c r="L364" s="13"/>
      <c r="M364" s="13"/>
      <c r="N364" s="13"/>
      <c r="O364" s="13"/>
      <c r="P364" s="13"/>
      <c r="Q364" s="13"/>
      <c r="R364" s="13"/>
      <c r="S364" s="14"/>
      <c r="T364" s="13"/>
      <c r="U364" s="13"/>
      <c r="V364" s="13"/>
      <c r="W364" s="13"/>
      <c r="X364" s="13"/>
      <c r="Y364" s="13"/>
      <c r="Z364" s="13"/>
      <c r="AA364" s="13"/>
      <c r="AB364" s="14"/>
      <c r="AC364" s="13"/>
      <c r="AD364" s="13"/>
    </row>
    <row r="365" spans="10:30" x14ac:dyDescent="0.25">
      <c r="J365" s="15"/>
      <c r="K365" s="13"/>
      <c r="L365" s="13"/>
      <c r="M365" s="13"/>
      <c r="N365" s="13"/>
      <c r="O365" s="13"/>
      <c r="P365" s="13"/>
      <c r="Q365" s="13"/>
      <c r="R365" s="13"/>
      <c r="S365" s="14"/>
      <c r="T365" s="13"/>
      <c r="U365" s="13"/>
      <c r="V365" s="13"/>
      <c r="W365" s="13"/>
      <c r="X365" s="13"/>
      <c r="Y365" s="13"/>
      <c r="Z365" s="13"/>
      <c r="AA365" s="13"/>
      <c r="AB365" s="14"/>
      <c r="AC365" s="13"/>
      <c r="AD365" s="13"/>
    </row>
    <row r="366" spans="10:30" x14ac:dyDescent="0.25">
      <c r="J366" s="15"/>
      <c r="K366" s="13"/>
      <c r="L366" s="13"/>
      <c r="M366" s="13"/>
      <c r="N366" s="13"/>
      <c r="O366" s="13"/>
      <c r="P366" s="13"/>
      <c r="Q366" s="13"/>
      <c r="R366" s="13"/>
      <c r="S366" s="14"/>
      <c r="T366" s="13"/>
      <c r="U366" s="13"/>
      <c r="V366" s="13"/>
      <c r="W366" s="13"/>
      <c r="X366" s="13"/>
      <c r="Y366" s="13"/>
      <c r="Z366" s="13"/>
      <c r="AA366" s="13"/>
      <c r="AB366" s="14"/>
      <c r="AC366" s="13"/>
      <c r="AD366" s="13"/>
    </row>
    <row r="367" spans="10:30" x14ac:dyDescent="0.25">
      <c r="J367" s="15"/>
      <c r="K367" s="13"/>
      <c r="L367" s="13"/>
      <c r="M367" s="13"/>
      <c r="N367" s="13"/>
      <c r="O367" s="13"/>
      <c r="P367" s="13"/>
      <c r="Q367" s="13"/>
      <c r="R367" s="13"/>
      <c r="S367" s="14"/>
      <c r="T367" s="13"/>
      <c r="U367" s="13"/>
      <c r="V367" s="13"/>
      <c r="W367" s="13"/>
      <c r="X367" s="13"/>
      <c r="Y367" s="13"/>
      <c r="Z367" s="13"/>
      <c r="AA367" s="13"/>
      <c r="AB367" s="14"/>
      <c r="AC367" s="13"/>
      <c r="AD367" s="13"/>
    </row>
    <row r="368" spans="10:30" x14ac:dyDescent="0.25">
      <c r="J368" s="15"/>
      <c r="K368" s="13"/>
      <c r="L368" s="13"/>
      <c r="M368" s="13"/>
      <c r="N368" s="13"/>
      <c r="O368" s="13"/>
      <c r="P368" s="13"/>
      <c r="Q368" s="13"/>
      <c r="R368" s="13"/>
      <c r="S368" s="14"/>
      <c r="T368" s="13"/>
      <c r="U368" s="13"/>
      <c r="V368" s="13"/>
      <c r="W368" s="13"/>
      <c r="X368" s="13"/>
      <c r="Y368" s="13"/>
      <c r="Z368" s="13"/>
      <c r="AA368" s="13"/>
      <c r="AB368" s="14"/>
      <c r="AC368" s="13"/>
      <c r="AD368" s="13"/>
    </row>
    <row r="369" spans="10:30" x14ac:dyDescent="0.25">
      <c r="J369" s="15"/>
      <c r="K369" s="13"/>
      <c r="L369" s="13"/>
      <c r="M369" s="13"/>
      <c r="N369" s="13"/>
      <c r="O369" s="13"/>
      <c r="P369" s="13"/>
      <c r="Q369" s="13"/>
      <c r="R369" s="13"/>
      <c r="S369" s="14"/>
      <c r="T369" s="13"/>
      <c r="U369" s="13"/>
      <c r="V369" s="13"/>
      <c r="W369" s="13"/>
      <c r="X369" s="13"/>
      <c r="Y369" s="13"/>
      <c r="Z369" s="13"/>
      <c r="AA369" s="13"/>
      <c r="AB369" s="14"/>
      <c r="AC369" s="13"/>
      <c r="AD369" s="13"/>
    </row>
    <row r="370" spans="10:30" x14ac:dyDescent="0.25">
      <c r="J370" s="15"/>
      <c r="K370" s="13"/>
      <c r="L370" s="13"/>
      <c r="M370" s="13"/>
      <c r="N370" s="13"/>
      <c r="O370" s="13"/>
      <c r="P370" s="13"/>
      <c r="Q370" s="13"/>
      <c r="R370" s="13"/>
      <c r="S370" s="14"/>
      <c r="T370" s="13"/>
      <c r="U370" s="13"/>
      <c r="V370" s="13"/>
      <c r="W370" s="13"/>
      <c r="X370" s="13"/>
      <c r="Y370" s="13"/>
      <c r="Z370" s="13"/>
      <c r="AA370" s="13"/>
      <c r="AB370" s="14"/>
      <c r="AC370" s="13"/>
      <c r="AD370" s="13"/>
    </row>
    <row r="371" spans="10:30" x14ac:dyDescent="0.25">
      <c r="J371" s="15"/>
      <c r="K371" s="13"/>
      <c r="L371" s="13"/>
      <c r="M371" s="13"/>
      <c r="N371" s="13"/>
      <c r="O371" s="13"/>
      <c r="P371" s="13"/>
      <c r="Q371" s="13"/>
      <c r="R371" s="13"/>
      <c r="S371" s="14"/>
      <c r="T371" s="13"/>
      <c r="U371" s="13"/>
      <c r="V371" s="13"/>
      <c r="W371" s="13"/>
      <c r="X371" s="13"/>
      <c r="Y371" s="13"/>
      <c r="Z371" s="13"/>
      <c r="AA371" s="13"/>
      <c r="AB371" s="14"/>
      <c r="AC371" s="13"/>
      <c r="AD371" s="13"/>
    </row>
    <row r="372" spans="10:30" x14ac:dyDescent="0.25">
      <c r="J372" s="15"/>
      <c r="K372" s="13"/>
      <c r="L372" s="13"/>
      <c r="M372" s="13"/>
      <c r="N372" s="13"/>
      <c r="O372" s="13"/>
      <c r="P372" s="13"/>
      <c r="Q372" s="13"/>
      <c r="R372" s="13"/>
      <c r="S372" s="14"/>
      <c r="T372" s="13"/>
      <c r="U372" s="13"/>
      <c r="V372" s="13"/>
      <c r="W372" s="13"/>
      <c r="X372" s="13"/>
      <c r="Y372" s="13"/>
      <c r="Z372" s="13"/>
      <c r="AA372" s="13"/>
      <c r="AB372" s="14"/>
      <c r="AC372" s="13"/>
      <c r="AD372" s="13"/>
    </row>
    <row r="373" spans="10:30" x14ac:dyDescent="0.25">
      <c r="J373" s="15"/>
      <c r="K373" s="13"/>
      <c r="L373" s="13"/>
      <c r="M373" s="13"/>
      <c r="N373" s="13"/>
      <c r="O373" s="13"/>
      <c r="P373" s="13"/>
      <c r="Q373" s="13"/>
      <c r="R373" s="13"/>
      <c r="S373" s="14"/>
      <c r="T373" s="13"/>
      <c r="U373" s="13"/>
      <c r="V373" s="13"/>
      <c r="W373" s="13"/>
      <c r="X373" s="13"/>
      <c r="Y373" s="13"/>
      <c r="Z373" s="13"/>
      <c r="AA373" s="13"/>
      <c r="AB373" s="14"/>
      <c r="AC373" s="13"/>
      <c r="AD373" s="13"/>
    </row>
    <row r="374" spans="10:30" x14ac:dyDescent="0.25">
      <c r="J374" s="15"/>
      <c r="K374" s="13"/>
      <c r="L374" s="13"/>
      <c r="M374" s="13"/>
      <c r="N374" s="13"/>
      <c r="O374" s="13"/>
      <c r="P374" s="13"/>
      <c r="Q374" s="13"/>
      <c r="R374" s="13"/>
      <c r="S374" s="14"/>
      <c r="T374" s="13"/>
      <c r="U374" s="13"/>
      <c r="V374" s="13"/>
      <c r="W374" s="13"/>
      <c r="X374" s="13"/>
      <c r="Y374" s="13"/>
      <c r="Z374" s="13"/>
      <c r="AA374" s="13"/>
      <c r="AB374" s="14"/>
      <c r="AC374" s="13"/>
      <c r="AD374" s="13"/>
    </row>
    <row r="375" spans="10:30" x14ac:dyDescent="0.25">
      <c r="J375" s="15"/>
      <c r="K375" s="13"/>
      <c r="L375" s="13"/>
      <c r="M375" s="13"/>
      <c r="N375" s="13"/>
      <c r="O375" s="13"/>
      <c r="P375" s="13"/>
      <c r="Q375" s="13"/>
      <c r="R375" s="13"/>
      <c r="S375" s="14"/>
      <c r="T375" s="13"/>
      <c r="U375" s="13"/>
      <c r="V375" s="13"/>
      <c r="W375" s="13"/>
      <c r="X375" s="13"/>
      <c r="Y375" s="13"/>
      <c r="Z375" s="13"/>
      <c r="AA375" s="13"/>
      <c r="AB375" s="14"/>
      <c r="AC375" s="13"/>
      <c r="AD375" s="13"/>
    </row>
    <row r="376" spans="10:30" x14ac:dyDescent="0.25">
      <c r="J376" s="15"/>
      <c r="K376" s="13"/>
      <c r="L376" s="13"/>
      <c r="M376" s="13"/>
      <c r="N376" s="13"/>
      <c r="O376" s="13"/>
      <c r="P376" s="13"/>
      <c r="Q376" s="13"/>
      <c r="R376" s="13"/>
      <c r="S376" s="14"/>
      <c r="T376" s="13"/>
      <c r="U376" s="13"/>
      <c r="V376" s="13"/>
      <c r="W376" s="13"/>
      <c r="X376" s="13"/>
      <c r="Y376" s="13"/>
      <c r="Z376" s="13"/>
      <c r="AA376" s="13"/>
      <c r="AB376" s="14"/>
      <c r="AC376" s="13"/>
      <c r="AD376" s="13"/>
    </row>
    <row r="377" spans="10:30" x14ac:dyDescent="0.25">
      <c r="J377" s="15"/>
      <c r="K377" s="13"/>
      <c r="L377" s="13"/>
      <c r="M377" s="13"/>
      <c r="N377" s="13"/>
      <c r="O377" s="13"/>
      <c r="P377" s="13"/>
      <c r="Q377" s="13"/>
      <c r="R377" s="13"/>
      <c r="S377" s="14"/>
      <c r="T377" s="13"/>
      <c r="U377" s="13"/>
      <c r="V377" s="13"/>
      <c r="W377" s="13"/>
      <c r="X377" s="13"/>
      <c r="Y377" s="13"/>
      <c r="Z377" s="13"/>
      <c r="AA377" s="13"/>
      <c r="AB377" s="14"/>
      <c r="AC377" s="13"/>
      <c r="AD377" s="13"/>
    </row>
    <row r="378" spans="10:30" x14ac:dyDescent="0.25">
      <c r="J378" s="15"/>
      <c r="K378" s="13"/>
      <c r="L378" s="13"/>
      <c r="M378" s="13"/>
      <c r="N378" s="13"/>
      <c r="O378" s="13"/>
      <c r="P378" s="13"/>
      <c r="Q378" s="13"/>
      <c r="R378" s="13"/>
      <c r="S378" s="14"/>
      <c r="T378" s="13"/>
      <c r="U378" s="13"/>
      <c r="V378" s="13"/>
      <c r="W378" s="13"/>
      <c r="X378" s="13"/>
      <c r="Y378" s="13"/>
      <c r="Z378" s="13"/>
      <c r="AA378" s="13"/>
      <c r="AB378" s="14"/>
      <c r="AC378" s="13"/>
      <c r="AD378" s="13"/>
    </row>
    <row r="379" spans="10:30" x14ac:dyDescent="0.25">
      <c r="J379" s="15"/>
      <c r="K379" s="13"/>
      <c r="L379" s="13"/>
      <c r="M379" s="13"/>
      <c r="N379" s="13"/>
      <c r="O379" s="13"/>
      <c r="P379" s="13"/>
      <c r="Q379" s="13"/>
      <c r="R379" s="13"/>
      <c r="S379" s="14"/>
      <c r="T379" s="13"/>
      <c r="U379" s="13"/>
      <c r="V379" s="13"/>
      <c r="W379" s="13"/>
      <c r="X379" s="13"/>
      <c r="Y379" s="13"/>
      <c r="Z379" s="13"/>
      <c r="AA379" s="13"/>
      <c r="AB379" s="14"/>
      <c r="AC379" s="13"/>
      <c r="AD379" s="13"/>
    </row>
    <row r="380" spans="10:30" x14ac:dyDescent="0.25">
      <c r="J380" s="15"/>
      <c r="K380" s="13"/>
      <c r="L380" s="13"/>
      <c r="M380" s="13"/>
      <c r="N380" s="13"/>
      <c r="O380" s="13"/>
      <c r="P380" s="13"/>
      <c r="Q380" s="13"/>
      <c r="R380" s="13"/>
      <c r="S380" s="14"/>
      <c r="T380" s="13"/>
      <c r="U380" s="13"/>
      <c r="V380" s="13"/>
      <c r="W380" s="13"/>
      <c r="X380" s="13"/>
      <c r="Y380" s="13"/>
      <c r="Z380" s="13"/>
      <c r="AA380" s="13"/>
      <c r="AB380" s="14"/>
      <c r="AC380" s="13"/>
      <c r="AD380" s="13"/>
    </row>
    <row r="381" spans="10:30" x14ac:dyDescent="0.25">
      <c r="J381" s="15"/>
      <c r="K381" s="13"/>
      <c r="L381" s="13"/>
      <c r="M381" s="13"/>
      <c r="N381" s="13"/>
      <c r="O381" s="13"/>
      <c r="P381" s="13"/>
      <c r="Q381" s="13"/>
      <c r="R381" s="13"/>
      <c r="S381" s="14"/>
      <c r="T381" s="13"/>
      <c r="U381" s="13"/>
      <c r="V381" s="13"/>
      <c r="W381" s="13"/>
      <c r="X381" s="13"/>
      <c r="Y381" s="13"/>
      <c r="Z381" s="13"/>
      <c r="AA381" s="13"/>
      <c r="AB381" s="14"/>
      <c r="AC381" s="13"/>
      <c r="AD381" s="13"/>
    </row>
    <row r="382" spans="10:30" x14ac:dyDescent="0.25">
      <c r="J382" s="15"/>
      <c r="K382" s="13"/>
      <c r="L382" s="13"/>
      <c r="M382" s="13"/>
      <c r="N382" s="13"/>
      <c r="O382" s="13"/>
      <c r="P382" s="13"/>
      <c r="Q382" s="13"/>
      <c r="R382" s="13"/>
      <c r="S382" s="14"/>
      <c r="T382" s="13"/>
      <c r="U382" s="13"/>
      <c r="V382" s="13"/>
      <c r="W382" s="13"/>
      <c r="X382" s="13"/>
      <c r="Y382" s="13"/>
      <c r="Z382" s="13"/>
      <c r="AA382" s="13"/>
      <c r="AB382" s="14"/>
      <c r="AC382" s="13"/>
      <c r="AD382" s="13"/>
    </row>
    <row r="383" spans="10:30" x14ac:dyDescent="0.25">
      <c r="J383" s="15"/>
      <c r="K383" s="13"/>
      <c r="L383" s="13"/>
      <c r="M383" s="13"/>
      <c r="N383" s="13"/>
      <c r="O383" s="13"/>
      <c r="P383" s="13"/>
      <c r="Q383" s="13"/>
      <c r="R383" s="13"/>
      <c r="S383" s="14"/>
      <c r="T383" s="13"/>
      <c r="U383" s="13"/>
      <c r="V383" s="13"/>
      <c r="W383" s="13"/>
      <c r="X383" s="13"/>
      <c r="Y383" s="13"/>
      <c r="Z383" s="13"/>
      <c r="AA383" s="13"/>
      <c r="AB383" s="14"/>
      <c r="AC383" s="13"/>
      <c r="AD383" s="13"/>
    </row>
    <row r="384" spans="10:30" x14ac:dyDescent="0.25">
      <c r="J384" s="15"/>
      <c r="K384" s="13"/>
      <c r="L384" s="13"/>
      <c r="M384" s="13"/>
      <c r="N384" s="13"/>
      <c r="O384" s="13"/>
      <c r="P384" s="13"/>
      <c r="Q384" s="13"/>
      <c r="R384" s="13"/>
      <c r="S384" s="14"/>
      <c r="T384" s="13"/>
      <c r="U384" s="13"/>
      <c r="V384" s="13"/>
      <c r="W384" s="13"/>
      <c r="X384" s="13"/>
      <c r="Y384" s="13"/>
      <c r="Z384" s="13"/>
      <c r="AA384" s="13"/>
      <c r="AB384" s="14"/>
      <c r="AC384" s="13"/>
      <c r="AD384" s="13"/>
    </row>
    <row r="385" spans="10:30" x14ac:dyDescent="0.25">
      <c r="J385" s="15"/>
      <c r="K385" s="13"/>
      <c r="L385" s="13"/>
      <c r="M385" s="13"/>
      <c r="N385" s="13"/>
      <c r="O385" s="13"/>
      <c r="P385" s="13"/>
      <c r="Q385" s="13"/>
      <c r="R385" s="13"/>
      <c r="S385" s="14"/>
      <c r="T385" s="13"/>
      <c r="U385" s="13"/>
      <c r="V385" s="13"/>
      <c r="W385" s="13"/>
      <c r="X385" s="13"/>
      <c r="Y385" s="13"/>
      <c r="Z385" s="13"/>
      <c r="AA385" s="13"/>
      <c r="AB385" s="14"/>
      <c r="AC385" s="13"/>
      <c r="AD385" s="13"/>
    </row>
    <row r="386" spans="10:30" x14ac:dyDescent="0.25">
      <c r="J386" s="15"/>
      <c r="K386" s="13"/>
      <c r="L386" s="13"/>
      <c r="M386" s="13"/>
      <c r="N386" s="13"/>
      <c r="O386" s="13"/>
      <c r="P386" s="13"/>
      <c r="Q386" s="13"/>
      <c r="R386" s="13"/>
      <c r="S386" s="14"/>
      <c r="T386" s="13"/>
      <c r="U386" s="13"/>
      <c r="V386" s="13"/>
      <c r="W386" s="13"/>
      <c r="X386" s="13"/>
      <c r="Y386" s="13"/>
      <c r="Z386" s="13"/>
      <c r="AA386" s="13"/>
      <c r="AB386" s="14"/>
      <c r="AC386" s="13"/>
      <c r="AD386" s="13"/>
    </row>
    <row r="387" spans="10:30" x14ac:dyDescent="0.25">
      <c r="J387" s="15"/>
      <c r="K387" s="13"/>
      <c r="L387" s="13"/>
      <c r="M387" s="13"/>
      <c r="N387" s="13"/>
      <c r="O387" s="13"/>
      <c r="P387" s="13"/>
      <c r="Q387" s="13"/>
      <c r="R387" s="13"/>
      <c r="S387" s="14"/>
      <c r="T387" s="13"/>
      <c r="U387" s="13"/>
      <c r="V387" s="13"/>
      <c r="W387" s="13"/>
      <c r="X387" s="13"/>
      <c r="Y387" s="13"/>
      <c r="Z387" s="13"/>
      <c r="AA387" s="13"/>
      <c r="AB387" s="14"/>
      <c r="AC387" s="13"/>
      <c r="AD387" s="13"/>
    </row>
    <row r="388" spans="10:30" x14ac:dyDescent="0.25">
      <c r="J388" s="15"/>
      <c r="K388" s="13"/>
      <c r="L388" s="13"/>
      <c r="M388" s="13"/>
      <c r="N388" s="13"/>
      <c r="O388" s="13"/>
      <c r="P388" s="13"/>
      <c r="Q388" s="13"/>
      <c r="R388" s="13"/>
      <c r="S388" s="14"/>
      <c r="T388" s="13"/>
      <c r="U388" s="13"/>
      <c r="V388" s="13"/>
      <c r="W388" s="13"/>
      <c r="X388" s="13"/>
      <c r="Y388" s="13"/>
      <c r="Z388" s="13"/>
      <c r="AA388" s="13"/>
      <c r="AB388" s="14"/>
      <c r="AC388" s="13"/>
      <c r="AD388" s="13"/>
    </row>
    <row r="389" spans="10:30" x14ac:dyDescent="0.25">
      <c r="J389" s="15"/>
      <c r="K389" s="13"/>
      <c r="L389" s="13"/>
      <c r="M389" s="13"/>
      <c r="N389" s="13"/>
      <c r="O389" s="13"/>
      <c r="P389" s="13"/>
      <c r="Q389" s="13"/>
      <c r="R389" s="13"/>
      <c r="S389" s="14"/>
      <c r="T389" s="13"/>
      <c r="U389" s="13"/>
      <c r="V389" s="13"/>
      <c r="W389" s="13"/>
      <c r="X389" s="13"/>
      <c r="Y389" s="13"/>
      <c r="Z389" s="13"/>
      <c r="AA389" s="13"/>
      <c r="AB389" s="14"/>
      <c r="AC389" s="13"/>
      <c r="AD389" s="13"/>
    </row>
    <row r="390" spans="10:30" x14ac:dyDescent="0.25">
      <c r="J390" s="15"/>
      <c r="K390" s="13"/>
      <c r="L390" s="13"/>
      <c r="M390" s="13"/>
      <c r="N390" s="13"/>
      <c r="O390" s="13"/>
      <c r="P390" s="13"/>
      <c r="Q390" s="13"/>
      <c r="R390" s="13"/>
      <c r="S390" s="14"/>
      <c r="T390" s="13"/>
      <c r="U390" s="13"/>
      <c r="V390" s="13"/>
      <c r="W390" s="13"/>
      <c r="X390" s="13"/>
      <c r="Y390" s="13"/>
      <c r="Z390" s="13"/>
      <c r="AA390" s="13"/>
      <c r="AB390" s="14"/>
      <c r="AC390" s="13"/>
      <c r="AD390" s="13"/>
    </row>
    <row r="391" spans="10:30" x14ac:dyDescent="0.25">
      <c r="J391" s="15"/>
      <c r="K391" s="13"/>
      <c r="L391" s="13"/>
      <c r="M391" s="13"/>
      <c r="N391" s="13"/>
      <c r="O391" s="13"/>
      <c r="P391" s="13"/>
      <c r="Q391" s="13"/>
      <c r="R391" s="13"/>
      <c r="S391" s="14"/>
      <c r="T391" s="13"/>
      <c r="U391" s="13"/>
      <c r="V391" s="13"/>
      <c r="W391" s="13"/>
      <c r="X391" s="13"/>
      <c r="Y391" s="13"/>
      <c r="Z391" s="13"/>
      <c r="AA391" s="13"/>
      <c r="AB391" s="14"/>
      <c r="AC391" s="13"/>
      <c r="AD391" s="13"/>
    </row>
    <row r="392" spans="10:30" x14ac:dyDescent="0.25">
      <c r="J392" s="15"/>
      <c r="K392" s="13"/>
      <c r="L392" s="13"/>
      <c r="M392" s="13"/>
      <c r="N392" s="13"/>
      <c r="O392" s="13"/>
      <c r="P392" s="13"/>
      <c r="Q392" s="13"/>
      <c r="R392" s="13"/>
      <c r="S392" s="14"/>
      <c r="T392" s="13"/>
      <c r="U392" s="13"/>
      <c r="V392" s="13"/>
      <c r="W392" s="13"/>
      <c r="X392" s="13"/>
      <c r="Y392" s="13"/>
      <c r="Z392" s="13"/>
      <c r="AA392" s="13"/>
      <c r="AB392" s="14"/>
      <c r="AC392" s="13"/>
      <c r="AD392" s="13"/>
    </row>
    <row r="393" spans="10:30" x14ac:dyDescent="0.25">
      <c r="J393" s="15"/>
      <c r="K393" s="13"/>
      <c r="L393" s="13"/>
      <c r="M393" s="13"/>
      <c r="N393" s="13"/>
      <c r="O393" s="13"/>
      <c r="P393" s="13"/>
      <c r="Q393" s="13"/>
      <c r="R393" s="13"/>
      <c r="S393" s="14"/>
      <c r="T393" s="13"/>
      <c r="U393" s="13"/>
      <c r="V393" s="13"/>
      <c r="W393" s="13"/>
      <c r="X393" s="13"/>
      <c r="Y393" s="13"/>
      <c r="Z393" s="13"/>
      <c r="AA393" s="13"/>
      <c r="AB393" s="14"/>
      <c r="AC393" s="13"/>
      <c r="AD393" s="13"/>
    </row>
    <row r="394" spans="10:30" x14ac:dyDescent="0.25">
      <c r="J394" s="15"/>
      <c r="K394" s="13"/>
      <c r="L394" s="13"/>
      <c r="M394" s="13"/>
      <c r="N394" s="13"/>
      <c r="O394" s="13"/>
      <c r="P394" s="13"/>
      <c r="Q394" s="13"/>
      <c r="R394" s="13"/>
      <c r="S394" s="14"/>
      <c r="T394" s="13"/>
      <c r="U394" s="13"/>
      <c r="V394" s="13"/>
      <c r="W394" s="13"/>
      <c r="X394" s="13"/>
      <c r="Y394" s="13"/>
      <c r="Z394" s="13"/>
      <c r="AA394" s="13"/>
      <c r="AB394" s="14"/>
      <c r="AC394" s="13"/>
      <c r="AD394" s="13"/>
    </row>
    <row r="395" spans="10:30" x14ac:dyDescent="0.25">
      <c r="J395" s="15"/>
      <c r="K395" s="13"/>
      <c r="L395" s="13"/>
      <c r="M395" s="13"/>
      <c r="N395" s="13"/>
      <c r="O395" s="13"/>
      <c r="P395" s="13"/>
      <c r="Q395" s="13"/>
      <c r="R395" s="13"/>
      <c r="S395" s="14"/>
      <c r="T395" s="13"/>
      <c r="U395" s="13"/>
      <c r="V395" s="13"/>
      <c r="W395" s="13"/>
      <c r="X395" s="13"/>
      <c r="Y395" s="13"/>
      <c r="Z395" s="13"/>
      <c r="AA395" s="13"/>
      <c r="AB395" s="14"/>
      <c r="AC395" s="13"/>
      <c r="AD395" s="13"/>
    </row>
    <row r="396" spans="10:30" x14ac:dyDescent="0.25">
      <c r="J396" s="15"/>
      <c r="K396" s="13"/>
      <c r="L396" s="13"/>
      <c r="M396" s="13"/>
      <c r="N396" s="13"/>
      <c r="O396" s="13"/>
      <c r="P396" s="13"/>
      <c r="Q396" s="13"/>
      <c r="R396" s="13"/>
      <c r="S396" s="14"/>
      <c r="T396" s="13"/>
      <c r="U396" s="13"/>
      <c r="V396" s="13"/>
      <c r="W396" s="13"/>
      <c r="X396" s="13"/>
      <c r="Y396" s="13"/>
      <c r="Z396" s="13"/>
      <c r="AA396" s="13"/>
      <c r="AB396" s="14"/>
      <c r="AC396" s="13"/>
      <c r="AD396" s="13"/>
    </row>
    <row r="397" spans="10:30" x14ac:dyDescent="0.25">
      <c r="J397" s="15"/>
      <c r="K397" s="13"/>
      <c r="L397" s="13"/>
      <c r="M397" s="13"/>
      <c r="N397" s="13"/>
      <c r="O397" s="13"/>
      <c r="P397" s="13"/>
      <c r="Q397" s="13"/>
      <c r="R397" s="13"/>
      <c r="S397" s="14"/>
      <c r="T397" s="13"/>
      <c r="U397" s="13"/>
      <c r="V397" s="13"/>
      <c r="W397" s="13"/>
      <c r="X397" s="13"/>
      <c r="Y397" s="13"/>
      <c r="Z397" s="13"/>
      <c r="AA397" s="13"/>
      <c r="AB397" s="14"/>
      <c r="AC397" s="13"/>
      <c r="AD397" s="13"/>
    </row>
    <row r="398" spans="10:30" x14ac:dyDescent="0.25">
      <c r="J398" s="15"/>
      <c r="K398" s="13"/>
      <c r="L398" s="13"/>
      <c r="M398" s="13"/>
      <c r="N398" s="13"/>
      <c r="O398" s="13"/>
      <c r="P398" s="13"/>
      <c r="Q398" s="13"/>
      <c r="R398" s="13"/>
      <c r="S398" s="14"/>
      <c r="T398" s="13"/>
      <c r="U398" s="13"/>
      <c r="V398" s="13"/>
      <c r="W398" s="13"/>
      <c r="X398" s="13"/>
      <c r="Y398" s="13"/>
      <c r="Z398" s="13"/>
      <c r="AA398" s="13"/>
      <c r="AB398" s="14"/>
      <c r="AC398" s="13"/>
      <c r="AD398" s="13"/>
    </row>
    <row r="399" spans="10:30" x14ac:dyDescent="0.25">
      <c r="J399" s="15"/>
      <c r="K399" s="13"/>
      <c r="L399" s="13"/>
      <c r="M399" s="13"/>
      <c r="N399" s="13"/>
      <c r="O399" s="13"/>
      <c r="P399" s="13"/>
      <c r="Q399" s="13"/>
      <c r="R399" s="13"/>
      <c r="S399" s="14"/>
      <c r="T399" s="13"/>
      <c r="U399" s="13"/>
      <c r="V399" s="13"/>
      <c r="W399" s="13"/>
      <c r="X399" s="13"/>
      <c r="Y399" s="13"/>
      <c r="Z399" s="13"/>
      <c r="AA399" s="13"/>
      <c r="AB399" s="14"/>
      <c r="AC399" s="13"/>
      <c r="AD399" s="13"/>
    </row>
    <row r="400" spans="10:30" x14ac:dyDescent="0.25">
      <c r="J400" s="15"/>
      <c r="K400" s="13"/>
      <c r="L400" s="13"/>
      <c r="M400" s="13"/>
      <c r="N400" s="13"/>
      <c r="O400" s="13"/>
      <c r="P400" s="13"/>
      <c r="Q400" s="13"/>
      <c r="R400" s="13"/>
      <c r="S400" s="14"/>
      <c r="T400" s="13"/>
      <c r="U400" s="13"/>
      <c r="V400" s="13"/>
      <c r="W400" s="13"/>
      <c r="X400" s="13"/>
      <c r="Y400" s="13"/>
      <c r="Z400" s="13"/>
      <c r="AA400" s="13"/>
      <c r="AB400" s="14"/>
      <c r="AC400" s="13"/>
      <c r="AD400" s="13"/>
    </row>
    <row r="401" spans="10:30" x14ac:dyDescent="0.25">
      <c r="J401" s="15"/>
      <c r="K401" s="13"/>
      <c r="L401" s="13"/>
      <c r="M401" s="13"/>
      <c r="N401" s="13"/>
      <c r="O401" s="13"/>
      <c r="P401" s="13"/>
      <c r="Q401" s="13"/>
      <c r="R401" s="13"/>
      <c r="S401" s="14"/>
      <c r="T401" s="13"/>
      <c r="U401" s="13"/>
      <c r="V401" s="13"/>
      <c r="W401" s="13"/>
      <c r="X401" s="13"/>
      <c r="Y401" s="13"/>
      <c r="Z401" s="13"/>
      <c r="AA401" s="13"/>
      <c r="AB401" s="14"/>
      <c r="AC401" s="13"/>
      <c r="AD401" s="13"/>
    </row>
    <row r="402" spans="10:30" x14ac:dyDescent="0.25">
      <c r="J402" s="15"/>
      <c r="K402" s="13"/>
      <c r="L402" s="13"/>
      <c r="M402" s="13"/>
      <c r="N402" s="13"/>
      <c r="O402" s="13"/>
      <c r="P402" s="13"/>
      <c r="Q402" s="13"/>
      <c r="R402" s="13"/>
      <c r="S402" s="14"/>
      <c r="T402" s="13"/>
      <c r="U402" s="13"/>
      <c r="V402" s="13"/>
      <c r="W402" s="13"/>
      <c r="X402" s="13"/>
      <c r="Y402" s="13"/>
      <c r="Z402" s="13"/>
      <c r="AA402" s="13"/>
      <c r="AB402" s="14"/>
      <c r="AC402" s="13"/>
      <c r="AD402" s="13"/>
    </row>
    <row r="403" spans="10:30" x14ac:dyDescent="0.25">
      <c r="J403" s="15"/>
      <c r="K403" s="13"/>
      <c r="L403" s="13"/>
      <c r="M403" s="13"/>
      <c r="N403" s="13"/>
      <c r="O403" s="13"/>
      <c r="P403" s="13"/>
      <c r="Q403" s="13"/>
      <c r="R403" s="13"/>
      <c r="S403" s="14"/>
      <c r="T403" s="13"/>
      <c r="U403" s="13"/>
      <c r="V403" s="13"/>
      <c r="W403" s="13"/>
      <c r="X403" s="13"/>
      <c r="Y403" s="13"/>
      <c r="Z403" s="13"/>
      <c r="AA403" s="13"/>
      <c r="AB403" s="14"/>
      <c r="AC403" s="13"/>
      <c r="AD403" s="13"/>
    </row>
    <row r="404" spans="10:30" x14ac:dyDescent="0.25">
      <c r="J404" s="15"/>
      <c r="K404" s="13"/>
      <c r="L404" s="13"/>
      <c r="M404" s="13"/>
      <c r="N404" s="13"/>
      <c r="O404" s="13"/>
      <c r="P404" s="13"/>
      <c r="Q404" s="13"/>
      <c r="R404" s="13"/>
      <c r="S404" s="14"/>
      <c r="T404" s="13"/>
      <c r="U404" s="13"/>
      <c r="V404" s="13"/>
      <c r="W404" s="13"/>
      <c r="X404" s="13"/>
      <c r="Y404" s="13"/>
      <c r="Z404" s="13"/>
      <c r="AA404" s="13"/>
      <c r="AB404" s="14"/>
      <c r="AC404" s="13"/>
      <c r="AD404" s="13"/>
    </row>
    <row r="405" spans="10:30" x14ac:dyDescent="0.25">
      <c r="J405" s="15"/>
      <c r="K405" s="13"/>
      <c r="L405" s="13"/>
      <c r="M405" s="13"/>
      <c r="N405" s="13"/>
      <c r="O405" s="13"/>
      <c r="P405" s="13"/>
      <c r="Q405" s="13"/>
      <c r="R405" s="13"/>
      <c r="S405" s="14"/>
      <c r="T405" s="13"/>
      <c r="U405" s="13"/>
      <c r="V405" s="13"/>
      <c r="W405" s="13"/>
      <c r="X405" s="13"/>
      <c r="Y405" s="13"/>
      <c r="Z405" s="13"/>
      <c r="AA405" s="13"/>
      <c r="AB405" s="14"/>
      <c r="AC405" s="13"/>
      <c r="AD405" s="13"/>
    </row>
    <row r="406" spans="10:30" x14ac:dyDescent="0.25">
      <c r="J406" s="15"/>
      <c r="K406" s="13"/>
      <c r="L406" s="13"/>
      <c r="M406" s="13"/>
      <c r="N406" s="13"/>
      <c r="O406" s="13"/>
      <c r="P406" s="13"/>
      <c r="Q406" s="13"/>
      <c r="R406" s="13"/>
      <c r="S406" s="14"/>
      <c r="T406" s="13"/>
      <c r="U406" s="13"/>
      <c r="V406" s="13"/>
      <c r="W406" s="13"/>
      <c r="X406" s="13"/>
      <c r="Y406" s="13"/>
      <c r="Z406" s="13"/>
      <c r="AA406" s="13"/>
      <c r="AB406" s="14"/>
      <c r="AC406" s="13"/>
      <c r="AD406" s="13"/>
    </row>
    <row r="407" spans="10:30" x14ac:dyDescent="0.25">
      <c r="J407" s="15"/>
      <c r="K407" s="13"/>
      <c r="L407" s="13"/>
      <c r="M407" s="13"/>
      <c r="N407" s="13"/>
      <c r="O407" s="13"/>
      <c r="P407" s="13"/>
      <c r="Q407" s="13"/>
      <c r="R407" s="13"/>
      <c r="S407" s="14"/>
      <c r="T407" s="13"/>
      <c r="U407" s="13"/>
      <c r="V407" s="13"/>
      <c r="W407" s="13"/>
      <c r="X407" s="13"/>
      <c r="Y407" s="13"/>
      <c r="Z407" s="13"/>
      <c r="AA407" s="13"/>
      <c r="AB407" s="14"/>
      <c r="AC407" s="13"/>
      <c r="AD407" s="13"/>
    </row>
    <row r="408" spans="10:30" x14ac:dyDescent="0.25">
      <c r="J408" s="15"/>
      <c r="K408" s="13"/>
      <c r="L408" s="13"/>
      <c r="M408" s="13"/>
      <c r="N408" s="13"/>
      <c r="O408" s="13"/>
      <c r="P408" s="13"/>
      <c r="Q408" s="13"/>
      <c r="R408" s="13"/>
      <c r="S408" s="14"/>
      <c r="T408" s="13"/>
      <c r="U408" s="13"/>
      <c r="V408" s="13"/>
      <c r="W408" s="13"/>
      <c r="X408" s="13"/>
      <c r="Y408" s="13"/>
      <c r="Z408" s="13"/>
      <c r="AA408" s="13"/>
      <c r="AB408" s="14"/>
      <c r="AC408" s="13"/>
      <c r="AD408" s="13"/>
    </row>
    <row r="409" spans="10:30" x14ac:dyDescent="0.25">
      <c r="J409" s="15"/>
      <c r="K409" s="13"/>
      <c r="L409" s="13"/>
      <c r="M409" s="13"/>
      <c r="N409" s="13"/>
      <c r="O409" s="13"/>
      <c r="P409" s="13"/>
      <c r="Q409" s="13"/>
      <c r="R409" s="13"/>
      <c r="S409" s="14"/>
      <c r="T409" s="13"/>
      <c r="U409" s="13"/>
      <c r="V409" s="13"/>
      <c r="W409" s="13"/>
      <c r="X409" s="13"/>
      <c r="Y409" s="13"/>
      <c r="Z409" s="13"/>
      <c r="AA409" s="13"/>
      <c r="AB409" s="14"/>
      <c r="AC409" s="13"/>
      <c r="AD409" s="13"/>
    </row>
    <row r="410" spans="10:30" x14ac:dyDescent="0.25">
      <c r="J410" s="15"/>
      <c r="K410" s="13"/>
      <c r="L410" s="13"/>
      <c r="M410" s="13"/>
      <c r="N410" s="13"/>
      <c r="O410" s="13"/>
      <c r="P410" s="13"/>
      <c r="Q410" s="13"/>
      <c r="R410" s="13"/>
      <c r="S410" s="14"/>
      <c r="T410" s="13"/>
      <c r="U410" s="13"/>
      <c r="V410" s="13"/>
      <c r="W410" s="13"/>
      <c r="X410" s="13"/>
      <c r="Y410" s="13"/>
      <c r="Z410" s="13"/>
      <c r="AA410" s="13"/>
      <c r="AB410" s="14"/>
      <c r="AC410" s="13"/>
      <c r="AD410" s="13"/>
    </row>
    <row r="411" spans="10:30" x14ac:dyDescent="0.25">
      <c r="J411" s="15"/>
      <c r="K411" s="13"/>
      <c r="L411" s="13"/>
      <c r="M411" s="13"/>
      <c r="N411" s="13"/>
      <c r="O411" s="13"/>
      <c r="P411" s="13"/>
      <c r="Q411" s="13"/>
      <c r="R411" s="13"/>
      <c r="S411" s="14"/>
      <c r="T411" s="13"/>
      <c r="U411" s="13"/>
      <c r="V411" s="13"/>
      <c r="W411" s="13"/>
      <c r="X411" s="13"/>
      <c r="Y411" s="13"/>
      <c r="Z411" s="13"/>
      <c r="AA411" s="13"/>
      <c r="AB411" s="14"/>
      <c r="AC411" s="13"/>
      <c r="AD411" s="13"/>
    </row>
    <row r="412" spans="10:30" x14ac:dyDescent="0.25">
      <c r="J412" s="15"/>
      <c r="K412" s="13"/>
      <c r="L412" s="13"/>
      <c r="M412" s="13"/>
      <c r="N412" s="13"/>
      <c r="O412" s="13"/>
      <c r="P412" s="13"/>
      <c r="Q412" s="13"/>
      <c r="R412" s="13"/>
      <c r="S412" s="14"/>
      <c r="T412" s="13"/>
      <c r="U412" s="13"/>
      <c r="V412" s="13"/>
      <c r="W412" s="13"/>
      <c r="X412" s="13"/>
      <c r="Y412" s="13"/>
      <c r="Z412" s="13"/>
      <c r="AA412" s="13"/>
      <c r="AB412" s="14"/>
      <c r="AC412" s="13"/>
      <c r="AD412" s="13"/>
    </row>
    <row r="413" spans="10:30" x14ac:dyDescent="0.25">
      <c r="J413" s="15"/>
      <c r="K413" s="13"/>
      <c r="L413" s="13"/>
      <c r="M413" s="13"/>
      <c r="N413" s="13"/>
      <c r="O413" s="13"/>
      <c r="P413" s="13"/>
      <c r="Q413" s="13"/>
      <c r="R413" s="13"/>
      <c r="S413" s="14"/>
      <c r="T413" s="13"/>
      <c r="U413" s="13"/>
      <c r="V413" s="13"/>
      <c r="W413" s="13"/>
      <c r="X413" s="13"/>
      <c r="Y413" s="13"/>
      <c r="Z413" s="13"/>
      <c r="AA413" s="13"/>
      <c r="AB413" s="14"/>
      <c r="AC413" s="13"/>
      <c r="AD413" s="13"/>
    </row>
    <row r="414" spans="10:30" x14ac:dyDescent="0.25">
      <c r="J414" s="15"/>
      <c r="K414" s="13"/>
      <c r="L414" s="13"/>
      <c r="M414" s="13"/>
      <c r="N414" s="13"/>
      <c r="O414" s="13"/>
      <c r="P414" s="13"/>
      <c r="Q414" s="13"/>
      <c r="R414" s="13"/>
      <c r="S414" s="14"/>
      <c r="T414" s="13"/>
      <c r="U414" s="13"/>
      <c r="V414" s="13"/>
      <c r="W414" s="13"/>
      <c r="X414" s="13"/>
      <c r="Y414" s="13"/>
      <c r="Z414" s="13"/>
      <c r="AA414" s="13"/>
      <c r="AB414" s="14"/>
      <c r="AC414" s="13"/>
      <c r="AD414" s="13"/>
    </row>
    <row r="415" spans="10:30" x14ac:dyDescent="0.25">
      <c r="J415" s="15"/>
      <c r="K415" s="13"/>
      <c r="L415" s="13"/>
      <c r="M415" s="13"/>
      <c r="N415" s="13"/>
      <c r="O415" s="13"/>
      <c r="P415" s="13"/>
      <c r="Q415" s="13"/>
      <c r="R415" s="13"/>
      <c r="S415" s="14"/>
      <c r="T415" s="13"/>
      <c r="U415" s="13"/>
      <c r="V415" s="13"/>
      <c r="W415" s="13"/>
      <c r="X415" s="13"/>
      <c r="Y415" s="13"/>
      <c r="Z415" s="13"/>
      <c r="AA415" s="13"/>
      <c r="AB415" s="14"/>
      <c r="AC415" s="13"/>
      <c r="AD415" s="13"/>
    </row>
    <row r="416" spans="10:30" x14ac:dyDescent="0.25">
      <c r="J416" s="15"/>
      <c r="K416" s="13"/>
      <c r="L416" s="13"/>
      <c r="M416" s="13"/>
      <c r="N416" s="13"/>
      <c r="O416" s="13"/>
      <c r="P416" s="13"/>
      <c r="Q416" s="13"/>
      <c r="R416" s="13"/>
      <c r="S416" s="14"/>
      <c r="T416" s="13"/>
      <c r="U416" s="13"/>
      <c r="V416" s="13"/>
      <c r="W416" s="13"/>
      <c r="X416" s="13"/>
      <c r="Y416" s="13"/>
      <c r="Z416" s="13"/>
      <c r="AA416" s="13"/>
      <c r="AB416" s="14"/>
      <c r="AC416" s="13"/>
      <c r="AD416" s="13"/>
    </row>
    <row r="417" spans="10:30" x14ac:dyDescent="0.25">
      <c r="J417" s="15"/>
      <c r="K417" s="13"/>
      <c r="L417" s="13"/>
      <c r="M417" s="13"/>
      <c r="N417" s="13"/>
      <c r="O417" s="13"/>
      <c r="P417" s="13"/>
      <c r="Q417" s="13"/>
      <c r="R417" s="13"/>
      <c r="S417" s="14"/>
      <c r="T417" s="13"/>
      <c r="U417" s="13"/>
      <c r="V417" s="13"/>
      <c r="W417" s="13"/>
      <c r="X417" s="13"/>
      <c r="Y417" s="13"/>
      <c r="Z417" s="13"/>
      <c r="AA417" s="13"/>
      <c r="AB417" s="14"/>
      <c r="AC417" s="13"/>
      <c r="AD417" s="13"/>
    </row>
    <row r="418" spans="10:30" x14ac:dyDescent="0.25">
      <c r="J418" s="15"/>
      <c r="K418" s="13"/>
      <c r="L418" s="13"/>
      <c r="M418" s="13"/>
      <c r="N418" s="13"/>
      <c r="O418" s="13"/>
      <c r="P418" s="13"/>
      <c r="Q418" s="13"/>
      <c r="R418" s="13"/>
      <c r="S418" s="14"/>
      <c r="T418" s="13"/>
      <c r="U418" s="13"/>
      <c r="V418" s="13"/>
      <c r="W418" s="13"/>
      <c r="X418" s="13"/>
      <c r="Y418" s="13"/>
      <c r="Z418" s="13"/>
      <c r="AA418" s="13"/>
      <c r="AB418" s="14"/>
      <c r="AC418" s="13"/>
      <c r="AD418" s="13"/>
    </row>
    <row r="419" spans="10:30" x14ac:dyDescent="0.25">
      <c r="J419" s="15"/>
      <c r="K419" s="13"/>
      <c r="L419" s="13"/>
      <c r="M419" s="13"/>
      <c r="N419" s="13"/>
      <c r="O419" s="13"/>
      <c r="P419" s="13"/>
      <c r="Q419" s="13"/>
      <c r="R419" s="13"/>
      <c r="S419" s="14"/>
      <c r="T419" s="13"/>
      <c r="U419" s="13"/>
      <c r="V419" s="13"/>
      <c r="W419" s="13"/>
      <c r="X419" s="13"/>
      <c r="Y419" s="13"/>
      <c r="Z419" s="13"/>
      <c r="AA419" s="13"/>
      <c r="AB419" s="14"/>
      <c r="AC419" s="13"/>
      <c r="AD419" s="13"/>
    </row>
    <row r="420" spans="10:30" x14ac:dyDescent="0.25">
      <c r="J420" s="15"/>
      <c r="K420" s="13"/>
      <c r="L420" s="13"/>
      <c r="M420" s="13"/>
      <c r="N420" s="13"/>
      <c r="O420" s="13"/>
      <c r="P420" s="13"/>
      <c r="Q420" s="13"/>
      <c r="R420" s="13"/>
      <c r="S420" s="14"/>
      <c r="T420" s="13"/>
      <c r="U420" s="13"/>
      <c r="V420" s="13"/>
      <c r="W420" s="13"/>
      <c r="X420" s="13"/>
      <c r="Y420" s="13"/>
      <c r="Z420" s="13"/>
      <c r="AA420" s="13"/>
      <c r="AB420" s="14"/>
      <c r="AC420" s="13"/>
      <c r="AD420" s="13"/>
    </row>
    <row r="421" spans="10:30" x14ac:dyDescent="0.25">
      <c r="J421" s="15"/>
      <c r="K421" s="13"/>
      <c r="L421" s="13"/>
      <c r="M421" s="13"/>
      <c r="N421" s="13"/>
      <c r="O421" s="13"/>
      <c r="P421" s="13"/>
      <c r="Q421" s="13"/>
      <c r="R421" s="13"/>
      <c r="S421" s="14"/>
      <c r="T421" s="13"/>
      <c r="U421" s="13"/>
      <c r="V421" s="13"/>
      <c r="W421" s="13"/>
      <c r="X421" s="13"/>
      <c r="Y421" s="13"/>
      <c r="Z421" s="13"/>
      <c r="AA421" s="13"/>
      <c r="AB421" s="14"/>
      <c r="AC421" s="13"/>
      <c r="AD421" s="13"/>
    </row>
    <row r="422" spans="10:30" x14ac:dyDescent="0.25">
      <c r="J422" s="15"/>
      <c r="K422" s="13"/>
      <c r="L422" s="13"/>
      <c r="M422" s="13"/>
      <c r="N422" s="13"/>
      <c r="O422" s="13"/>
      <c r="P422" s="13"/>
      <c r="Q422" s="13"/>
      <c r="R422" s="13"/>
      <c r="S422" s="14"/>
      <c r="T422" s="13"/>
      <c r="U422" s="13"/>
      <c r="V422" s="13"/>
      <c r="W422" s="13"/>
      <c r="X422" s="13"/>
      <c r="Y422" s="13"/>
      <c r="Z422" s="13"/>
      <c r="AA422" s="13"/>
      <c r="AB422" s="14"/>
      <c r="AC422" s="13"/>
      <c r="AD422" s="13"/>
    </row>
    <row r="423" spans="10:30" x14ac:dyDescent="0.25">
      <c r="J423" s="15"/>
      <c r="K423" s="13"/>
      <c r="L423" s="13"/>
      <c r="M423" s="13"/>
      <c r="N423" s="13"/>
      <c r="O423" s="13"/>
      <c r="P423" s="13"/>
      <c r="Q423" s="13"/>
      <c r="R423" s="13"/>
      <c r="S423" s="14"/>
      <c r="T423" s="13"/>
      <c r="U423" s="13"/>
      <c r="V423" s="13"/>
      <c r="W423" s="13"/>
      <c r="X423" s="13"/>
      <c r="Y423" s="13"/>
      <c r="Z423" s="13"/>
      <c r="AA423" s="13"/>
      <c r="AB423" s="14"/>
      <c r="AC423" s="13"/>
      <c r="AD423" s="13"/>
    </row>
    <row r="424" spans="10:30" x14ac:dyDescent="0.25">
      <c r="J424" s="15"/>
      <c r="K424" s="13"/>
      <c r="L424" s="13"/>
      <c r="M424" s="13"/>
      <c r="N424" s="13"/>
      <c r="O424" s="13"/>
      <c r="P424" s="13"/>
      <c r="Q424" s="13"/>
      <c r="R424" s="13"/>
      <c r="S424" s="14"/>
      <c r="T424" s="13"/>
      <c r="U424" s="13"/>
      <c r="V424" s="13"/>
      <c r="W424" s="13"/>
      <c r="X424" s="13"/>
      <c r="Y424" s="13"/>
      <c r="Z424" s="13"/>
      <c r="AA424" s="13"/>
      <c r="AB424" s="14"/>
      <c r="AC424" s="13"/>
      <c r="AD424" s="13"/>
    </row>
    <row r="425" spans="10:30" x14ac:dyDescent="0.25">
      <c r="J425" s="15"/>
      <c r="K425" s="13"/>
      <c r="L425" s="13"/>
      <c r="M425" s="13"/>
      <c r="N425" s="13"/>
      <c r="O425" s="13"/>
      <c r="P425" s="13"/>
      <c r="Q425" s="13"/>
      <c r="R425" s="13"/>
      <c r="S425" s="14"/>
      <c r="T425" s="13"/>
      <c r="U425" s="13"/>
      <c r="V425" s="13"/>
      <c r="W425" s="13"/>
      <c r="X425" s="13"/>
      <c r="Y425" s="13"/>
      <c r="Z425" s="13"/>
      <c r="AA425" s="13"/>
      <c r="AB425" s="14"/>
      <c r="AC425" s="13"/>
      <c r="AD425" s="13"/>
    </row>
    <row r="426" spans="10:30" x14ac:dyDescent="0.25">
      <c r="J426" s="15"/>
      <c r="K426" s="13"/>
      <c r="L426" s="13"/>
      <c r="M426" s="13"/>
      <c r="N426" s="13"/>
      <c r="O426" s="13"/>
      <c r="P426" s="13"/>
      <c r="Q426" s="13"/>
      <c r="R426" s="13"/>
      <c r="S426" s="14"/>
      <c r="T426" s="13"/>
      <c r="U426" s="13"/>
      <c r="V426" s="13"/>
      <c r="W426" s="13"/>
      <c r="X426" s="13"/>
      <c r="Y426" s="13"/>
      <c r="Z426" s="13"/>
      <c r="AA426" s="13"/>
      <c r="AB426" s="14"/>
      <c r="AC426" s="13"/>
      <c r="AD426" s="13"/>
    </row>
    <row r="427" spans="10:30" x14ac:dyDescent="0.25">
      <c r="J427" s="15"/>
      <c r="K427" s="13"/>
      <c r="L427" s="13"/>
      <c r="M427" s="13"/>
      <c r="N427" s="13"/>
      <c r="O427" s="13"/>
      <c r="P427" s="13"/>
      <c r="Q427" s="13"/>
      <c r="R427" s="13"/>
      <c r="S427" s="14"/>
      <c r="T427" s="13"/>
      <c r="U427" s="13"/>
      <c r="V427" s="13"/>
      <c r="W427" s="13"/>
      <c r="X427" s="13"/>
      <c r="Y427" s="13"/>
      <c r="Z427" s="13"/>
      <c r="AA427" s="13"/>
      <c r="AB427" s="14"/>
      <c r="AC427" s="13"/>
      <c r="AD427" s="13"/>
    </row>
    <row r="428" spans="10:30" x14ac:dyDescent="0.25">
      <c r="J428" s="15"/>
      <c r="K428" s="13"/>
      <c r="L428" s="13"/>
      <c r="M428" s="13"/>
      <c r="N428" s="13"/>
      <c r="O428" s="13"/>
      <c r="P428" s="13"/>
      <c r="Q428" s="13"/>
      <c r="R428" s="13"/>
      <c r="S428" s="14"/>
      <c r="T428" s="13"/>
      <c r="U428" s="13"/>
      <c r="V428" s="13"/>
      <c r="W428" s="13"/>
      <c r="X428" s="13"/>
      <c r="Y428" s="13"/>
      <c r="Z428" s="13"/>
      <c r="AA428" s="13"/>
      <c r="AB428" s="14"/>
      <c r="AC428" s="13"/>
      <c r="AD428" s="13"/>
    </row>
    <row r="429" spans="10:30" x14ac:dyDescent="0.25">
      <c r="J429" s="15"/>
      <c r="K429" s="13"/>
      <c r="L429" s="13"/>
      <c r="M429" s="13"/>
      <c r="N429" s="13"/>
      <c r="O429" s="13"/>
      <c r="P429" s="13"/>
      <c r="Q429" s="13"/>
      <c r="R429" s="13"/>
      <c r="S429" s="14"/>
      <c r="T429" s="13"/>
      <c r="U429" s="13"/>
      <c r="V429" s="13"/>
      <c r="W429" s="13"/>
      <c r="X429" s="13"/>
      <c r="Y429" s="13"/>
      <c r="Z429" s="13"/>
      <c r="AA429" s="13"/>
      <c r="AB429" s="14"/>
      <c r="AC429" s="13"/>
      <c r="AD429" s="13"/>
    </row>
    <row r="430" spans="10:30" x14ac:dyDescent="0.25">
      <c r="J430" s="15"/>
      <c r="K430" s="13"/>
      <c r="L430" s="13"/>
      <c r="M430" s="13"/>
      <c r="N430" s="13"/>
      <c r="O430" s="13"/>
      <c r="P430" s="13"/>
      <c r="Q430" s="13"/>
      <c r="R430" s="13"/>
      <c r="S430" s="14"/>
      <c r="T430" s="13"/>
      <c r="U430" s="13"/>
      <c r="V430" s="13"/>
      <c r="W430" s="13"/>
      <c r="X430" s="13"/>
      <c r="Y430" s="13"/>
      <c r="Z430" s="13"/>
      <c r="AA430" s="13"/>
      <c r="AB430" s="14"/>
      <c r="AC430" s="13"/>
      <c r="AD430" s="13"/>
    </row>
    <row r="431" spans="10:30" x14ac:dyDescent="0.25">
      <c r="J431" s="15"/>
      <c r="K431" s="13"/>
      <c r="L431" s="13"/>
      <c r="M431" s="13"/>
      <c r="N431" s="13"/>
      <c r="O431" s="13"/>
      <c r="P431" s="13"/>
      <c r="Q431" s="13"/>
      <c r="R431" s="13"/>
      <c r="S431" s="14"/>
      <c r="T431" s="13"/>
      <c r="U431" s="13"/>
      <c r="V431" s="13"/>
      <c r="W431" s="13"/>
      <c r="X431" s="13"/>
      <c r="Y431" s="13"/>
      <c r="Z431" s="13"/>
      <c r="AA431" s="13"/>
      <c r="AB431" s="14"/>
      <c r="AC431" s="13"/>
      <c r="AD431" s="13"/>
    </row>
    <row r="432" spans="10:30" x14ac:dyDescent="0.25">
      <c r="J432" s="15"/>
      <c r="K432" s="13"/>
      <c r="L432" s="13"/>
      <c r="M432" s="13"/>
      <c r="N432" s="13"/>
      <c r="O432" s="13"/>
      <c r="P432" s="13"/>
      <c r="Q432" s="13"/>
      <c r="R432" s="13"/>
      <c r="S432" s="14"/>
      <c r="T432" s="13"/>
      <c r="U432" s="13"/>
      <c r="V432" s="13"/>
      <c r="W432" s="13"/>
      <c r="X432" s="13"/>
      <c r="Y432" s="13"/>
      <c r="Z432" s="13"/>
      <c r="AA432" s="13"/>
      <c r="AB432" s="14"/>
      <c r="AC432" s="13"/>
      <c r="AD432" s="13"/>
    </row>
    <row r="433" spans="10:30" x14ac:dyDescent="0.25">
      <c r="J433" s="15"/>
      <c r="K433" s="13"/>
      <c r="L433" s="13"/>
      <c r="M433" s="13"/>
      <c r="N433" s="13"/>
      <c r="O433" s="13"/>
      <c r="P433" s="13"/>
      <c r="Q433" s="13"/>
      <c r="R433" s="13"/>
      <c r="S433" s="14"/>
      <c r="T433" s="13"/>
      <c r="U433" s="13"/>
      <c r="V433" s="13"/>
      <c r="W433" s="13"/>
      <c r="X433" s="13"/>
      <c r="Y433" s="13"/>
      <c r="Z433" s="13"/>
      <c r="AA433" s="13"/>
      <c r="AB433" s="14"/>
      <c r="AC433" s="13"/>
      <c r="AD433" s="13"/>
    </row>
    <row r="434" spans="10:30" x14ac:dyDescent="0.25">
      <c r="J434" s="15"/>
      <c r="K434" s="13"/>
      <c r="L434" s="13"/>
      <c r="M434" s="13"/>
      <c r="N434" s="13"/>
      <c r="O434" s="13"/>
      <c r="P434" s="13"/>
      <c r="Q434" s="13"/>
      <c r="R434" s="13"/>
      <c r="S434" s="14"/>
      <c r="T434" s="13"/>
      <c r="U434" s="13"/>
      <c r="V434" s="13"/>
      <c r="W434" s="13"/>
      <c r="X434" s="13"/>
      <c r="Y434" s="13"/>
      <c r="Z434" s="13"/>
      <c r="AA434" s="13"/>
      <c r="AB434" s="14"/>
      <c r="AC434" s="13"/>
      <c r="AD434" s="13"/>
    </row>
    <row r="435" spans="10:30" x14ac:dyDescent="0.25">
      <c r="J435" s="15"/>
      <c r="K435" s="13"/>
      <c r="L435" s="13"/>
      <c r="M435" s="13"/>
      <c r="N435" s="13"/>
      <c r="O435" s="13"/>
      <c r="P435" s="13"/>
      <c r="Q435" s="13"/>
      <c r="R435" s="13"/>
      <c r="S435" s="14"/>
      <c r="T435" s="13"/>
      <c r="U435" s="13"/>
      <c r="V435" s="13"/>
      <c r="W435" s="13"/>
      <c r="X435" s="13"/>
      <c r="Y435" s="13"/>
      <c r="Z435" s="13"/>
      <c r="AA435" s="13"/>
      <c r="AB435" s="14"/>
      <c r="AC435" s="13"/>
      <c r="AD435" s="13"/>
    </row>
    <row r="436" spans="10:30" x14ac:dyDescent="0.25">
      <c r="J436" s="15"/>
      <c r="K436" s="13"/>
      <c r="L436" s="13"/>
      <c r="M436" s="13"/>
      <c r="N436" s="13"/>
      <c r="O436" s="13"/>
      <c r="P436" s="13"/>
      <c r="Q436" s="13"/>
      <c r="R436" s="13"/>
      <c r="S436" s="14"/>
      <c r="T436" s="13"/>
      <c r="U436" s="13"/>
      <c r="V436" s="13"/>
      <c r="W436" s="13"/>
      <c r="X436" s="13"/>
      <c r="Y436" s="13"/>
      <c r="Z436" s="13"/>
      <c r="AA436" s="13"/>
      <c r="AB436" s="14"/>
      <c r="AC436" s="13"/>
      <c r="AD436" s="13"/>
    </row>
    <row r="437" spans="10:30" x14ac:dyDescent="0.25">
      <c r="J437" s="15"/>
      <c r="K437" s="13"/>
      <c r="L437" s="13"/>
      <c r="M437" s="13"/>
      <c r="N437" s="13"/>
      <c r="O437" s="13"/>
      <c r="P437" s="13"/>
      <c r="Q437" s="13"/>
      <c r="R437" s="13"/>
      <c r="S437" s="14"/>
      <c r="T437" s="13"/>
      <c r="U437" s="13"/>
      <c r="V437" s="13"/>
      <c r="W437" s="13"/>
      <c r="X437" s="13"/>
      <c r="Y437" s="13"/>
      <c r="Z437" s="13"/>
      <c r="AA437" s="13"/>
      <c r="AB437" s="14"/>
      <c r="AC437" s="13"/>
      <c r="AD437" s="13"/>
    </row>
    <row r="438" spans="10:30" x14ac:dyDescent="0.25">
      <c r="J438" s="15"/>
      <c r="K438" s="13"/>
      <c r="L438" s="13"/>
      <c r="M438" s="13"/>
      <c r="N438" s="13"/>
      <c r="O438" s="13"/>
      <c r="P438" s="13"/>
      <c r="Q438" s="13"/>
      <c r="R438" s="13"/>
      <c r="S438" s="14"/>
      <c r="T438" s="13"/>
      <c r="U438" s="13"/>
      <c r="V438" s="13"/>
      <c r="W438" s="13"/>
      <c r="X438" s="13"/>
      <c r="Y438" s="13"/>
      <c r="Z438" s="13"/>
      <c r="AA438" s="13"/>
      <c r="AB438" s="14"/>
      <c r="AC438" s="13"/>
      <c r="AD438" s="13"/>
    </row>
    <row r="439" spans="10:30" x14ac:dyDescent="0.25">
      <c r="J439" s="15"/>
      <c r="K439" s="13"/>
      <c r="L439" s="13"/>
      <c r="M439" s="13"/>
      <c r="N439" s="13"/>
      <c r="O439" s="13"/>
      <c r="P439" s="13"/>
      <c r="Q439" s="13"/>
      <c r="R439" s="13"/>
      <c r="S439" s="14"/>
      <c r="T439" s="13"/>
      <c r="U439" s="13"/>
      <c r="V439" s="13"/>
      <c r="W439" s="13"/>
      <c r="X439" s="13"/>
      <c r="Y439" s="13"/>
      <c r="Z439" s="13"/>
      <c r="AA439" s="13"/>
      <c r="AB439" s="14"/>
      <c r="AC439" s="13"/>
      <c r="AD439" s="13"/>
    </row>
    <row r="440" spans="10:30" x14ac:dyDescent="0.25">
      <c r="J440" s="15"/>
      <c r="K440" s="13"/>
      <c r="L440" s="13"/>
      <c r="M440" s="13"/>
      <c r="N440" s="13"/>
      <c r="O440" s="13"/>
      <c r="P440" s="13"/>
      <c r="Q440" s="13"/>
      <c r="R440" s="13"/>
      <c r="S440" s="14"/>
      <c r="T440" s="13"/>
      <c r="U440" s="13"/>
      <c r="V440" s="13"/>
      <c r="W440" s="13"/>
      <c r="X440" s="13"/>
      <c r="Y440" s="13"/>
      <c r="Z440" s="13"/>
      <c r="AA440" s="13"/>
      <c r="AB440" s="14"/>
      <c r="AC440" s="13"/>
      <c r="AD440" s="13"/>
    </row>
    <row r="441" spans="10:30" x14ac:dyDescent="0.25">
      <c r="J441" s="15"/>
      <c r="K441" s="13"/>
      <c r="L441" s="13"/>
      <c r="M441" s="13"/>
      <c r="N441" s="13"/>
      <c r="O441" s="13"/>
      <c r="P441" s="13"/>
      <c r="Q441" s="13"/>
      <c r="R441" s="13"/>
      <c r="S441" s="14"/>
      <c r="T441" s="13"/>
      <c r="U441" s="13"/>
      <c r="V441" s="13"/>
      <c r="W441" s="13"/>
      <c r="X441" s="13"/>
      <c r="Y441" s="13"/>
      <c r="Z441" s="13"/>
      <c r="AA441" s="13"/>
      <c r="AB441" s="14"/>
      <c r="AC441" s="13"/>
      <c r="AD441" s="13"/>
    </row>
    <row r="442" spans="10:30" x14ac:dyDescent="0.25">
      <c r="J442" s="15"/>
      <c r="K442" s="13"/>
      <c r="L442" s="13"/>
      <c r="M442" s="13"/>
      <c r="N442" s="13"/>
      <c r="O442" s="13"/>
      <c r="P442" s="13"/>
      <c r="Q442" s="13"/>
      <c r="R442" s="13"/>
      <c r="S442" s="14"/>
      <c r="T442" s="13"/>
      <c r="U442" s="13"/>
      <c r="V442" s="13"/>
      <c r="W442" s="13"/>
      <c r="X442" s="13"/>
      <c r="Y442" s="13"/>
      <c r="Z442" s="13"/>
      <c r="AA442" s="13"/>
      <c r="AB442" s="14"/>
      <c r="AC442" s="13"/>
      <c r="AD442" s="13"/>
    </row>
    <row r="443" spans="10:30" x14ac:dyDescent="0.25">
      <c r="J443" s="15"/>
      <c r="K443" s="13"/>
      <c r="L443" s="13"/>
      <c r="M443" s="13"/>
      <c r="N443" s="13"/>
      <c r="O443" s="13"/>
      <c r="P443" s="13"/>
      <c r="Q443" s="13"/>
      <c r="R443" s="13"/>
      <c r="S443" s="14"/>
      <c r="T443" s="13"/>
      <c r="U443" s="13"/>
      <c r="V443" s="13"/>
      <c r="W443" s="13"/>
      <c r="X443" s="13"/>
      <c r="Y443" s="13"/>
      <c r="Z443" s="13"/>
      <c r="AA443" s="13"/>
      <c r="AB443" s="14"/>
      <c r="AC443" s="13"/>
      <c r="AD443" s="13"/>
    </row>
    <row r="444" spans="10:30" x14ac:dyDescent="0.25">
      <c r="J444" s="15"/>
      <c r="K444" s="13"/>
      <c r="L444" s="13"/>
      <c r="M444" s="13"/>
      <c r="N444" s="13"/>
      <c r="O444" s="13"/>
      <c r="P444" s="13"/>
      <c r="Q444" s="13"/>
      <c r="R444" s="13"/>
      <c r="S444" s="14"/>
      <c r="T444" s="13"/>
      <c r="U444" s="13"/>
      <c r="V444" s="13"/>
      <c r="W444" s="13"/>
      <c r="X444" s="13"/>
      <c r="Y444" s="13"/>
      <c r="Z444" s="13"/>
      <c r="AA444" s="13"/>
      <c r="AB444" s="14"/>
      <c r="AC444" s="13"/>
      <c r="AD444" s="13"/>
    </row>
    <row r="445" spans="10:30" x14ac:dyDescent="0.25">
      <c r="J445" s="15"/>
      <c r="K445" s="13"/>
      <c r="L445" s="13"/>
      <c r="M445" s="13"/>
      <c r="N445" s="13"/>
      <c r="O445" s="13"/>
      <c r="P445" s="13"/>
      <c r="Q445" s="13"/>
      <c r="R445" s="13"/>
      <c r="S445" s="14"/>
      <c r="T445" s="13"/>
      <c r="U445" s="13"/>
      <c r="V445" s="13"/>
      <c r="W445" s="13"/>
      <c r="X445" s="13"/>
      <c r="Y445" s="13"/>
      <c r="Z445" s="13"/>
      <c r="AA445" s="13"/>
      <c r="AB445" s="14"/>
      <c r="AC445" s="13"/>
      <c r="AD445" s="13"/>
    </row>
    <row r="446" spans="10:30" x14ac:dyDescent="0.25">
      <c r="J446" s="15"/>
      <c r="K446" s="13"/>
      <c r="L446" s="13"/>
      <c r="M446" s="13"/>
      <c r="N446" s="13"/>
      <c r="O446" s="13"/>
      <c r="P446" s="13"/>
      <c r="Q446" s="13"/>
      <c r="R446" s="13"/>
      <c r="S446" s="14"/>
      <c r="T446" s="13"/>
      <c r="U446" s="13"/>
      <c r="V446" s="13"/>
      <c r="W446" s="13"/>
      <c r="X446" s="13"/>
      <c r="Y446" s="13"/>
      <c r="Z446" s="13"/>
      <c r="AA446" s="13"/>
      <c r="AB446" s="14"/>
      <c r="AC446" s="13"/>
      <c r="AD446" s="13"/>
    </row>
    <row r="447" spans="10:30" x14ac:dyDescent="0.25">
      <c r="J447" s="15"/>
      <c r="K447" s="13"/>
      <c r="L447" s="13"/>
      <c r="M447" s="13"/>
      <c r="N447" s="13"/>
      <c r="O447" s="13"/>
      <c r="P447" s="13"/>
      <c r="Q447" s="13"/>
      <c r="R447" s="13"/>
      <c r="S447" s="14"/>
      <c r="T447" s="13"/>
      <c r="U447" s="13"/>
      <c r="V447" s="13"/>
      <c r="W447" s="13"/>
      <c r="X447" s="13"/>
      <c r="Y447" s="13"/>
      <c r="Z447" s="13"/>
      <c r="AA447" s="13"/>
      <c r="AB447" s="14"/>
      <c r="AC447" s="13"/>
      <c r="AD447" s="13"/>
    </row>
    <row r="448" spans="10:30" x14ac:dyDescent="0.25">
      <c r="J448" s="15"/>
      <c r="K448" s="13"/>
      <c r="L448" s="13"/>
      <c r="M448" s="13"/>
      <c r="N448" s="13"/>
      <c r="O448" s="13"/>
      <c r="P448" s="13"/>
      <c r="Q448" s="13"/>
      <c r="R448" s="13"/>
      <c r="S448" s="14"/>
      <c r="T448" s="13"/>
      <c r="U448" s="13"/>
      <c r="V448" s="13"/>
      <c r="W448" s="13"/>
      <c r="X448" s="13"/>
      <c r="Y448" s="13"/>
      <c r="Z448" s="13"/>
      <c r="AA448" s="13"/>
      <c r="AB448" s="14"/>
      <c r="AC448" s="13"/>
      <c r="AD448" s="13"/>
    </row>
    <row r="449" spans="10:30" x14ac:dyDescent="0.25">
      <c r="J449" s="15"/>
      <c r="K449" s="13"/>
      <c r="L449" s="13"/>
      <c r="M449" s="13"/>
      <c r="N449" s="13"/>
      <c r="O449" s="13"/>
      <c r="P449" s="13"/>
      <c r="Q449" s="13"/>
      <c r="R449" s="13"/>
      <c r="S449" s="14"/>
      <c r="T449" s="13"/>
      <c r="U449" s="13"/>
      <c r="V449" s="13"/>
      <c r="W449" s="13"/>
      <c r="X449" s="13"/>
      <c r="Y449" s="13"/>
      <c r="Z449" s="13"/>
      <c r="AA449" s="13"/>
      <c r="AB449" s="14"/>
      <c r="AC449" s="13"/>
      <c r="AD449" s="13"/>
    </row>
    <row r="450" spans="10:30" x14ac:dyDescent="0.25">
      <c r="J450" s="15"/>
      <c r="K450" s="13"/>
      <c r="L450" s="13"/>
      <c r="M450" s="13"/>
      <c r="N450" s="13"/>
      <c r="O450" s="13"/>
      <c r="P450" s="13"/>
      <c r="Q450" s="13"/>
      <c r="R450" s="13"/>
      <c r="S450" s="14"/>
      <c r="T450" s="13"/>
      <c r="U450" s="13"/>
      <c r="V450" s="13"/>
      <c r="W450" s="13"/>
      <c r="X450" s="13"/>
      <c r="Y450" s="13"/>
      <c r="Z450" s="13"/>
      <c r="AA450" s="13"/>
      <c r="AB450" s="14"/>
      <c r="AC450" s="13"/>
      <c r="AD450" s="13"/>
    </row>
    <row r="451" spans="10:30" x14ac:dyDescent="0.25">
      <c r="J451" s="15"/>
      <c r="K451" s="13"/>
      <c r="L451" s="13"/>
      <c r="M451" s="13"/>
      <c r="N451" s="13"/>
      <c r="O451" s="13"/>
      <c r="P451" s="13"/>
      <c r="Q451" s="13"/>
      <c r="R451" s="13"/>
      <c r="S451" s="14"/>
      <c r="T451" s="13"/>
      <c r="U451" s="13"/>
      <c r="V451" s="13"/>
      <c r="W451" s="13"/>
      <c r="X451" s="13"/>
      <c r="Y451" s="13"/>
      <c r="Z451" s="13"/>
      <c r="AA451" s="13"/>
      <c r="AB451" s="14"/>
      <c r="AC451" s="13"/>
      <c r="AD451" s="13"/>
    </row>
    <row r="452" spans="10:30" x14ac:dyDescent="0.25">
      <c r="J452" s="15"/>
      <c r="K452" s="13"/>
      <c r="L452" s="13"/>
      <c r="M452" s="13"/>
      <c r="N452" s="13"/>
      <c r="O452" s="13"/>
      <c r="P452" s="13"/>
      <c r="Q452" s="13"/>
      <c r="R452" s="13"/>
      <c r="S452" s="14"/>
      <c r="T452" s="13"/>
      <c r="U452" s="13"/>
      <c r="V452" s="13"/>
      <c r="W452" s="13"/>
      <c r="X452" s="13"/>
      <c r="Y452" s="13"/>
      <c r="Z452" s="13"/>
      <c r="AA452" s="13"/>
      <c r="AB452" s="14"/>
      <c r="AC452" s="13"/>
      <c r="AD452" s="13"/>
    </row>
    <row r="453" spans="10:30" x14ac:dyDescent="0.25">
      <c r="J453" s="15"/>
      <c r="K453" s="13"/>
      <c r="L453" s="13"/>
      <c r="M453" s="13"/>
      <c r="N453" s="13"/>
      <c r="O453" s="13"/>
      <c r="P453" s="13"/>
      <c r="Q453" s="13"/>
      <c r="R453" s="13"/>
      <c r="S453" s="14"/>
      <c r="T453" s="13"/>
      <c r="U453" s="13"/>
      <c r="V453" s="13"/>
      <c r="W453" s="13"/>
      <c r="X453" s="13"/>
      <c r="Y453" s="13"/>
      <c r="Z453" s="13"/>
      <c r="AA453" s="13"/>
      <c r="AB453" s="14"/>
      <c r="AC453" s="13"/>
      <c r="AD453" s="13"/>
    </row>
    <row r="454" spans="10:30" x14ac:dyDescent="0.25">
      <c r="J454" s="15"/>
      <c r="K454" s="13"/>
      <c r="L454" s="13"/>
      <c r="M454" s="13"/>
      <c r="N454" s="13"/>
      <c r="O454" s="13"/>
      <c r="P454" s="13"/>
      <c r="Q454" s="13"/>
      <c r="R454" s="13"/>
      <c r="S454" s="14"/>
      <c r="T454" s="13"/>
      <c r="U454" s="13"/>
      <c r="V454" s="13"/>
      <c r="W454" s="13"/>
      <c r="X454" s="13"/>
      <c r="Y454" s="13"/>
      <c r="Z454" s="13"/>
      <c r="AA454" s="13"/>
      <c r="AB454" s="14"/>
      <c r="AC454" s="13"/>
      <c r="AD454" s="13"/>
    </row>
    <row r="455" spans="10:30" x14ac:dyDescent="0.25">
      <c r="J455" s="15"/>
      <c r="K455" s="13"/>
      <c r="L455" s="13"/>
      <c r="M455" s="13"/>
      <c r="N455" s="13"/>
      <c r="O455" s="13"/>
      <c r="P455" s="13"/>
      <c r="Q455" s="13"/>
      <c r="R455" s="13"/>
      <c r="S455" s="14"/>
      <c r="T455" s="13"/>
      <c r="U455" s="13"/>
      <c r="V455" s="13"/>
      <c r="W455" s="13"/>
      <c r="X455" s="13"/>
      <c r="Y455" s="13"/>
      <c r="Z455" s="13"/>
      <c r="AA455" s="13"/>
      <c r="AB455" s="14"/>
      <c r="AC455" s="13"/>
      <c r="AD455" s="13"/>
    </row>
    <row r="456" spans="10:30" x14ac:dyDescent="0.25">
      <c r="J456" s="15"/>
      <c r="K456" s="13"/>
      <c r="L456" s="13"/>
      <c r="M456" s="13"/>
      <c r="N456" s="13"/>
      <c r="O456" s="13"/>
      <c r="P456" s="13"/>
      <c r="Q456" s="13"/>
      <c r="R456" s="13"/>
      <c r="S456" s="14"/>
      <c r="T456" s="13"/>
      <c r="U456" s="13"/>
      <c r="V456" s="13"/>
      <c r="W456" s="13"/>
      <c r="X456" s="13"/>
      <c r="Y456" s="13"/>
      <c r="Z456" s="13"/>
      <c r="AA456" s="13"/>
      <c r="AB456" s="14"/>
      <c r="AC456" s="13"/>
      <c r="AD456" s="13"/>
    </row>
    <row r="457" spans="10:30" x14ac:dyDescent="0.25">
      <c r="J457" s="15"/>
      <c r="K457" s="13"/>
      <c r="L457" s="13"/>
      <c r="M457" s="13"/>
      <c r="N457" s="13"/>
      <c r="O457" s="13"/>
      <c r="P457" s="13"/>
      <c r="Q457" s="13"/>
      <c r="R457" s="13"/>
      <c r="S457" s="14"/>
      <c r="T457" s="13"/>
      <c r="U457" s="13"/>
      <c r="V457" s="13"/>
      <c r="W457" s="13"/>
      <c r="X457" s="13"/>
      <c r="Y457" s="13"/>
      <c r="Z457" s="13"/>
      <c r="AA457" s="13"/>
      <c r="AB457" s="14"/>
      <c r="AC457" s="13"/>
      <c r="AD457" s="13"/>
    </row>
    <row r="458" spans="10:30" x14ac:dyDescent="0.25">
      <c r="J458" s="15"/>
      <c r="K458" s="13"/>
      <c r="L458" s="13"/>
      <c r="M458" s="13"/>
      <c r="N458" s="13"/>
      <c r="O458" s="13"/>
      <c r="P458" s="13"/>
      <c r="Q458" s="13"/>
      <c r="R458" s="13"/>
      <c r="S458" s="14"/>
      <c r="T458" s="13"/>
      <c r="U458" s="13"/>
      <c r="V458" s="13"/>
      <c r="W458" s="13"/>
      <c r="X458" s="13"/>
      <c r="Y458" s="13"/>
      <c r="Z458" s="13"/>
      <c r="AA458" s="13"/>
      <c r="AB458" s="14"/>
      <c r="AC458" s="13"/>
      <c r="AD458" s="13"/>
    </row>
    <row r="459" spans="10:30" x14ac:dyDescent="0.25">
      <c r="J459" s="15"/>
      <c r="K459" s="13"/>
      <c r="L459" s="13"/>
      <c r="M459" s="13"/>
      <c r="N459" s="13"/>
      <c r="O459" s="13"/>
      <c r="P459" s="13"/>
      <c r="Q459" s="13"/>
      <c r="R459" s="13"/>
      <c r="S459" s="14"/>
      <c r="T459" s="13"/>
      <c r="U459" s="13"/>
      <c r="V459" s="13"/>
      <c r="W459" s="13"/>
      <c r="X459" s="13"/>
      <c r="Y459" s="13"/>
      <c r="Z459" s="13"/>
      <c r="AA459" s="13"/>
      <c r="AB459" s="14"/>
      <c r="AC459" s="13"/>
      <c r="AD459" s="13"/>
    </row>
    <row r="460" spans="10:30" x14ac:dyDescent="0.25">
      <c r="J460" s="15"/>
      <c r="K460" s="13"/>
      <c r="L460" s="13"/>
      <c r="M460" s="13"/>
      <c r="N460" s="13"/>
      <c r="O460" s="13"/>
      <c r="P460" s="13"/>
      <c r="Q460" s="13"/>
      <c r="R460" s="13"/>
      <c r="S460" s="14"/>
      <c r="T460" s="13"/>
      <c r="U460" s="13"/>
      <c r="V460" s="13"/>
      <c r="W460" s="13"/>
      <c r="X460" s="13"/>
      <c r="Y460" s="13"/>
      <c r="Z460" s="13"/>
      <c r="AA460" s="13"/>
      <c r="AB460" s="14"/>
      <c r="AC460" s="13"/>
      <c r="AD460" s="13"/>
    </row>
    <row r="461" spans="10:30" x14ac:dyDescent="0.25">
      <c r="J461" s="15"/>
      <c r="K461" s="13"/>
      <c r="L461" s="13"/>
      <c r="M461" s="13"/>
      <c r="N461" s="13"/>
      <c r="O461" s="13"/>
      <c r="P461" s="13"/>
      <c r="Q461" s="13"/>
      <c r="R461" s="13"/>
      <c r="S461" s="14"/>
      <c r="T461" s="13"/>
      <c r="U461" s="13"/>
      <c r="V461" s="13"/>
      <c r="W461" s="13"/>
      <c r="X461" s="13"/>
      <c r="Y461" s="13"/>
      <c r="Z461" s="13"/>
      <c r="AA461" s="13"/>
      <c r="AB461" s="14"/>
      <c r="AC461" s="13"/>
      <c r="AD461" s="13"/>
    </row>
    <row r="462" spans="10:30" x14ac:dyDescent="0.25">
      <c r="J462" s="15"/>
      <c r="K462" s="13"/>
      <c r="L462" s="13"/>
      <c r="M462" s="13"/>
      <c r="N462" s="13"/>
      <c r="O462" s="13"/>
      <c r="P462" s="13"/>
      <c r="Q462" s="13"/>
      <c r="R462" s="13"/>
      <c r="S462" s="14"/>
      <c r="T462" s="13"/>
      <c r="U462" s="13"/>
      <c r="V462" s="13"/>
      <c r="W462" s="13"/>
      <c r="X462" s="13"/>
      <c r="Y462" s="13"/>
      <c r="Z462" s="13"/>
      <c r="AA462" s="13"/>
      <c r="AB462" s="14"/>
      <c r="AC462" s="13"/>
      <c r="AD462" s="13"/>
    </row>
    <row r="463" spans="10:30" x14ac:dyDescent="0.25">
      <c r="J463" s="15"/>
      <c r="K463" s="13"/>
      <c r="L463" s="13"/>
      <c r="M463" s="13"/>
      <c r="N463" s="13"/>
      <c r="O463" s="13"/>
      <c r="P463" s="13"/>
      <c r="Q463" s="13"/>
      <c r="R463" s="13"/>
      <c r="S463" s="14"/>
      <c r="T463" s="13"/>
      <c r="U463" s="13"/>
      <c r="V463" s="13"/>
      <c r="W463" s="13"/>
      <c r="X463" s="13"/>
      <c r="Y463" s="13"/>
      <c r="Z463" s="13"/>
      <c r="AA463" s="13"/>
      <c r="AB463" s="14"/>
      <c r="AC463" s="13"/>
      <c r="AD463" s="13"/>
    </row>
    <row r="464" spans="10:30" x14ac:dyDescent="0.25">
      <c r="J464" s="15"/>
      <c r="K464" s="13"/>
      <c r="L464" s="13"/>
      <c r="M464" s="13"/>
      <c r="N464" s="13"/>
      <c r="O464" s="13"/>
      <c r="P464" s="13"/>
      <c r="Q464" s="13"/>
      <c r="R464" s="13"/>
      <c r="S464" s="14"/>
      <c r="T464" s="13"/>
      <c r="U464" s="13"/>
      <c r="V464" s="13"/>
      <c r="W464" s="13"/>
      <c r="X464" s="13"/>
      <c r="Y464" s="13"/>
      <c r="Z464" s="13"/>
      <c r="AA464" s="13"/>
      <c r="AB464" s="14"/>
      <c r="AC464" s="13"/>
      <c r="AD464" s="13"/>
    </row>
    <row r="465" spans="10:30" x14ac:dyDescent="0.25">
      <c r="J465" s="15"/>
      <c r="K465" s="13"/>
      <c r="L465" s="13"/>
      <c r="M465" s="13"/>
      <c r="N465" s="13"/>
      <c r="O465" s="13"/>
      <c r="P465" s="13"/>
      <c r="Q465" s="13"/>
      <c r="R465" s="13"/>
      <c r="S465" s="14"/>
      <c r="T465" s="13"/>
      <c r="U465" s="13"/>
      <c r="V465" s="13"/>
      <c r="W465" s="13"/>
      <c r="X465" s="13"/>
      <c r="Y465" s="13"/>
      <c r="Z465" s="13"/>
      <c r="AA465" s="13"/>
      <c r="AB465" s="14"/>
      <c r="AC465" s="13"/>
      <c r="AD465" s="13"/>
    </row>
    <row r="466" spans="10:30" x14ac:dyDescent="0.25">
      <c r="J466" s="15"/>
      <c r="K466" s="13"/>
      <c r="L466" s="13"/>
      <c r="M466" s="13"/>
      <c r="N466" s="13"/>
      <c r="O466" s="13"/>
      <c r="P466" s="13"/>
      <c r="Q466" s="13"/>
      <c r="R466" s="13"/>
      <c r="S466" s="14"/>
      <c r="T466" s="13"/>
      <c r="U466" s="13"/>
      <c r="V466" s="13"/>
      <c r="W466" s="13"/>
      <c r="X466" s="13"/>
      <c r="Y466" s="13"/>
      <c r="Z466" s="13"/>
      <c r="AA466" s="13"/>
      <c r="AB466" s="14"/>
      <c r="AC466" s="13"/>
      <c r="AD466" s="13"/>
    </row>
    <row r="467" spans="10:30" x14ac:dyDescent="0.25">
      <c r="J467" s="15"/>
      <c r="K467" s="13"/>
      <c r="L467" s="13"/>
      <c r="M467" s="13"/>
      <c r="N467" s="13"/>
      <c r="O467" s="13"/>
      <c r="P467" s="13"/>
      <c r="Q467" s="13"/>
      <c r="R467" s="13"/>
      <c r="S467" s="14"/>
      <c r="T467" s="13"/>
      <c r="U467" s="13"/>
      <c r="V467" s="13"/>
      <c r="W467" s="13"/>
      <c r="X467" s="13"/>
      <c r="Y467" s="13"/>
      <c r="Z467" s="13"/>
      <c r="AA467" s="13"/>
      <c r="AB467" s="14"/>
      <c r="AC467" s="13"/>
      <c r="AD467" s="13"/>
    </row>
    <row r="468" spans="10:30" x14ac:dyDescent="0.25">
      <c r="J468" s="15"/>
      <c r="K468" s="13"/>
      <c r="L468" s="13"/>
      <c r="M468" s="13"/>
      <c r="N468" s="13"/>
      <c r="O468" s="13"/>
      <c r="P468" s="13"/>
      <c r="Q468" s="13"/>
      <c r="R468" s="13"/>
      <c r="S468" s="14"/>
      <c r="T468" s="13"/>
      <c r="U468" s="13"/>
      <c r="V468" s="13"/>
      <c r="W468" s="13"/>
      <c r="X468" s="13"/>
      <c r="Y468" s="13"/>
      <c r="Z468" s="13"/>
      <c r="AA468" s="13"/>
      <c r="AB468" s="14"/>
      <c r="AC468" s="13"/>
      <c r="AD468" s="13"/>
    </row>
    <row r="469" spans="10:30" x14ac:dyDescent="0.25">
      <c r="J469" s="15"/>
      <c r="K469" s="13"/>
      <c r="L469" s="13"/>
      <c r="M469" s="13"/>
      <c r="N469" s="13"/>
      <c r="O469" s="13"/>
      <c r="P469" s="13"/>
      <c r="Q469" s="13"/>
      <c r="R469" s="13"/>
      <c r="S469" s="14"/>
      <c r="T469" s="13"/>
      <c r="U469" s="13"/>
      <c r="V469" s="13"/>
      <c r="W469" s="13"/>
      <c r="X469" s="13"/>
      <c r="Y469" s="13"/>
      <c r="Z469" s="13"/>
      <c r="AA469" s="13"/>
      <c r="AB469" s="14"/>
      <c r="AC469" s="13"/>
      <c r="AD469" s="13"/>
    </row>
    <row r="470" spans="10:30" x14ac:dyDescent="0.25">
      <c r="J470" s="15"/>
      <c r="K470" s="13"/>
      <c r="L470" s="13"/>
      <c r="M470" s="13"/>
      <c r="N470" s="13"/>
      <c r="O470" s="13"/>
      <c r="P470" s="13"/>
      <c r="Q470" s="13"/>
      <c r="R470" s="13"/>
      <c r="S470" s="14"/>
      <c r="T470" s="13"/>
      <c r="U470" s="13"/>
      <c r="V470" s="13"/>
      <c r="W470" s="13"/>
      <c r="X470" s="13"/>
      <c r="Y470" s="13"/>
      <c r="Z470" s="13"/>
      <c r="AA470" s="13"/>
      <c r="AB470" s="14"/>
      <c r="AC470" s="13"/>
      <c r="AD470" s="13"/>
    </row>
    <row r="471" spans="10:30" x14ac:dyDescent="0.25">
      <c r="J471" s="15"/>
      <c r="K471" s="13"/>
      <c r="L471" s="13"/>
      <c r="M471" s="13"/>
      <c r="N471" s="13"/>
      <c r="O471" s="13"/>
      <c r="P471" s="13"/>
      <c r="Q471" s="13"/>
      <c r="R471" s="13"/>
      <c r="S471" s="14"/>
      <c r="T471" s="13"/>
      <c r="U471" s="13"/>
      <c r="V471" s="13"/>
      <c r="W471" s="13"/>
      <c r="X471" s="13"/>
      <c r="Y471" s="13"/>
      <c r="Z471" s="13"/>
      <c r="AA471" s="13"/>
      <c r="AB471" s="14"/>
      <c r="AC471" s="13"/>
      <c r="AD471" s="13"/>
    </row>
    <row r="472" spans="10:30" x14ac:dyDescent="0.25">
      <c r="J472" s="15"/>
      <c r="K472" s="13"/>
      <c r="L472" s="13"/>
      <c r="M472" s="13"/>
      <c r="N472" s="13"/>
      <c r="O472" s="13"/>
      <c r="P472" s="13"/>
      <c r="Q472" s="13"/>
      <c r="R472" s="13"/>
      <c r="S472" s="14"/>
      <c r="T472" s="13"/>
      <c r="U472" s="13"/>
      <c r="V472" s="13"/>
      <c r="W472" s="13"/>
      <c r="X472" s="13"/>
      <c r="Y472" s="13"/>
      <c r="Z472" s="13"/>
      <c r="AA472" s="13"/>
      <c r="AB472" s="14"/>
      <c r="AC472" s="13"/>
      <c r="AD472" s="13"/>
    </row>
    <row r="473" spans="10:30" x14ac:dyDescent="0.25">
      <c r="J473" s="15"/>
      <c r="K473" s="13"/>
      <c r="L473" s="13"/>
      <c r="M473" s="13"/>
      <c r="N473" s="13"/>
      <c r="O473" s="13"/>
      <c r="P473" s="13"/>
      <c r="Q473" s="13"/>
      <c r="R473" s="13"/>
      <c r="S473" s="14"/>
      <c r="T473" s="13"/>
      <c r="U473" s="13"/>
      <c r="V473" s="13"/>
      <c r="W473" s="13"/>
      <c r="X473" s="13"/>
      <c r="Y473" s="13"/>
      <c r="Z473" s="13"/>
      <c r="AA473" s="13"/>
      <c r="AB473" s="14"/>
      <c r="AC473" s="13"/>
      <c r="AD473" s="13"/>
    </row>
    <row r="474" spans="10:30" x14ac:dyDescent="0.25">
      <c r="J474" s="15"/>
      <c r="K474" s="13"/>
      <c r="L474" s="13"/>
      <c r="M474" s="13"/>
      <c r="N474" s="13"/>
      <c r="O474" s="13"/>
      <c r="P474" s="13"/>
      <c r="Q474" s="13"/>
      <c r="R474" s="13"/>
      <c r="S474" s="14"/>
      <c r="T474" s="13"/>
      <c r="U474" s="13"/>
      <c r="V474" s="13"/>
      <c r="W474" s="13"/>
      <c r="X474" s="13"/>
      <c r="Y474" s="13"/>
      <c r="Z474" s="13"/>
      <c r="AA474" s="13"/>
      <c r="AB474" s="14"/>
      <c r="AC474" s="13"/>
      <c r="AD474" s="13"/>
    </row>
    <row r="475" spans="10:30" x14ac:dyDescent="0.25">
      <c r="J475" s="15"/>
      <c r="K475" s="13"/>
      <c r="L475" s="13"/>
      <c r="M475" s="13"/>
      <c r="N475" s="13"/>
      <c r="O475" s="13"/>
      <c r="P475" s="13"/>
      <c r="Q475" s="13"/>
      <c r="R475" s="13"/>
      <c r="S475" s="14"/>
      <c r="T475" s="13"/>
      <c r="U475" s="13"/>
      <c r="V475" s="13"/>
      <c r="W475" s="13"/>
      <c r="X475" s="13"/>
      <c r="Y475" s="13"/>
      <c r="Z475" s="13"/>
      <c r="AA475" s="13"/>
      <c r="AB475" s="14"/>
      <c r="AC475" s="13"/>
      <c r="AD475" s="13"/>
    </row>
    <row r="476" spans="10:30" x14ac:dyDescent="0.25">
      <c r="J476" s="15"/>
      <c r="K476" s="13"/>
      <c r="L476" s="13"/>
      <c r="M476" s="13"/>
      <c r="N476" s="13"/>
      <c r="O476" s="13"/>
      <c r="P476" s="13"/>
      <c r="Q476" s="13"/>
      <c r="R476" s="13"/>
      <c r="S476" s="14"/>
      <c r="T476" s="13"/>
      <c r="U476" s="13"/>
      <c r="V476" s="13"/>
      <c r="W476" s="13"/>
      <c r="X476" s="13"/>
      <c r="Y476" s="13"/>
      <c r="Z476" s="13"/>
      <c r="AA476" s="13"/>
      <c r="AB476" s="14"/>
      <c r="AC476" s="13"/>
      <c r="AD476" s="13"/>
    </row>
    <row r="477" spans="10:30" x14ac:dyDescent="0.25">
      <c r="J477" s="15"/>
      <c r="K477" s="13"/>
      <c r="L477" s="13"/>
      <c r="M477" s="13"/>
      <c r="N477" s="13"/>
      <c r="O477" s="13"/>
      <c r="P477" s="13"/>
      <c r="Q477" s="13"/>
      <c r="R477" s="13"/>
      <c r="S477" s="14"/>
      <c r="T477" s="13"/>
      <c r="U477" s="13"/>
      <c r="V477" s="13"/>
      <c r="W477" s="13"/>
      <c r="X477" s="13"/>
      <c r="Y477" s="13"/>
      <c r="Z477" s="13"/>
      <c r="AA477" s="13"/>
      <c r="AB477" s="14"/>
      <c r="AC477" s="13"/>
      <c r="AD477" s="13"/>
    </row>
    <row r="478" spans="10:30" x14ac:dyDescent="0.25">
      <c r="J478" s="15"/>
      <c r="K478" s="13"/>
      <c r="L478" s="13"/>
      <c r="M478" s="13"/>
      <c r="N478" s="13"/>
      <c r="O478" s="13"/>
      <c r="P478" s="13"/>
      <c r="Q478" s="13"/>
      <c r="R478" s="13"/>
      <c r="S478" s="14"/>
      <c r="T478" s="13"/>
      <c r="U478" s="13"/>
      <c r="V478" s="13"/>
      <c r="W478" s="13"/>
      <c r="X478" s="13"/>
      <c r="Y478" s="13"/>
      <c r="Z478" s="13"/>
      <c r="AA478" s="13"/>
      <c r="AB478" s="14"/>
      <c r="AC478" s="13"/>
      <c r="AD478" s="13"/>
    </row>
    <row r="479" spans="10:30" x14ac:dyDescent="0.25">
      <c r="J479" s="15"/>
      <c r="K479" s="13"/>
      <c r="L479" s="13"/>
      <c r="M479" s="13"/>
      <c r="N479" s="13"/>
      <c r="O479" s="13"/>
      <c r="P479" s="13"/>
      <c r="Q479" s="13"/>
      <c r="R479" s="13"/>
      <c r="S479" s="14"/>
      <c r="T479" s="13"/>
      <c r="U479" s="13"/>
      <c r="V479" s="13"/>
      <c r="W479" s="13"/>
      <c r="X479" s="13"/>
      <c r="Y479" s="13"/>
      <c r="Z479" s="13"/>
      <c r="AA479" s="13"/>
      <c r="AB479" s="14"/>
      <c r="AC479" s="13"/>
      <c r="AD479" s="13"/>
    </row>
    <row r="480" spans="10:30" x14ac:dyDescent="0.25">
      <c r="J480" s="15"/>
      <c r="K480" s="13"/>
      <c r="L480" s="13"/>
      <c r="M480" s="13"/>
      <c r="N480" s="13"/>
      <c r="O480" s="13"/>
      <c r="P480" s="13"/>
      <c r="Q480" s="13"/>
      <c r="R480" s="13"/>
      <c r="S480" s="14"/>
      <c r="T480" s="13"/>
      <c r="U480" s="13"/>
      <c r="V480" s="13"/>
      <c r="W480" s="13"/>
      <c r="X480" s="13"/>
      <c r="Y480" s="13"/>
      <c r="Z480" s="13"/>
      <c r="AA480" s="13"/>
      <c r="AB480" s="14"/>
      <c r="AC480" s="13"/>
      <c r="AD480" s="13"/>
    </row>
    <row r="481" spans="10:30" x14ac:dyDescent="0.25">
      <c r="J481" s="15"/>
      <c r="K481" s="13"/>
      <c r="L481" s="13"/>
      <c r="M481" s="13"/>
      <c r="N481" s="13"/>
      <c r="O481" s="13"/>
      <c r="P481" s="13"/>
      <c r="Q481" s="13"/>
      <c r="R481" s="13"/>
      <c r="S481" s="14"/>
      <c r="T481" s="13"/>
      <c r="U481" s="13"/>
      <c r="V481" s="13"/>
      <c r="W481" s="13"/>
      <c r="X481" s="13"/>
      <c r="Y481" s="13"/>
      <c r="Z481" s="13"/>
      <c r="AA481" s="13"/>
      <c r="AB481" s="14"/>
      <c r="AC481" s="13"/>
      <c r="AD481" s="13"/>
    </row>
    <row r="482" spans="10:30" x14ac:dyDescent="0.25">
      <c r="J482" s="15"/>
      <c r="K482" s="13"/>
      <c r="L482" s="13"/>
      <c r="M482" s="13"/>
      <c r="N482" s="13"/>
      <c r="O482" s="13"/>
      <c r="P482" s="13"/>
      <c r="Q482" s="13"/>
      <c r="R482" s="13"/>
      <c r="S482" s="14"/>
      <c r="T482" s="13"/>
      <c r="U482" s="13"/>
      <c r="V482" s="13"/>
      <c r="W482" s="13"/>
      <c r="X482" s="13"/>
      <c r="Y482" s="13"/>
      <c r="Z482" s="13"/>
      <c r="AA482" s="13"/>
      <c r="AB482" s="14"/>
      <c r="AC482" s="13"/>
      <c r="AD482" s="13"/>
    </row>
    <row r="483" spans="10:30" x14ac:dyDescent="0.25">
      <c r="J483" s="15"/>
      <c r="K483" s="13"/>
      <c r="L483" s="13"/>
      <c r="M483" s="13"/>
      <c r="N483" s="13"/>
      <c r="O483" s="13"/>
      <c r="P483" s="13"/>
      <c r="Q483" s="13"/>
      <c r="R483" s="13"/>
      <c r="S483" s="14"/>
      <c r="T483" s="13"/>
      <c r="U483" s="13"/>
      <c r="V483" s="13"/>
      <c r="W483" s="13"/>
      <c r="X483" s="13"/>
      <c r="Y483" s="13"/>
      <c r="Z483" s="13"/>
      <c r="AA483" s="13"/>
      <c r="AB483" s="14"/>
      <c r="AC483" s="13"/>
      <c r="AD483" s="13"/>
    </row>
    <row r="484" spans="10:30" x14ac:dyDescent="0.25">
      <c r="J484" s="15"/>
      <c r="K484" s="13"/>
      <c r="L484" s="13"/>
      <c r="M484" s="13"/>
      <c r="N484" s="13"/>
      <c r="O484" s="13"/>
      <c r="P484" s="13"/>
      <c r="Q484" s="13"/>
      <c r="R484" s="13"/>
      <c r="S484" s="14"/>
      <c r="T484" s="13"/>
      <c r="U484" s="13"/>
      <c r="V484" s="13"/>
      <c r="W484" s="13"/>
      <c r="X484" s="13"/>
      <c r="Y484" s="13"/>
      <c r="Z484" s="13"/>
      <c r="AA484" s="13"/>
      <c r="AB484" s="14"/>
      <c r="AC484" s="13"/>
      <c r="AD484" s="13"/>
    </row>
    <row r="485" spans="10:30" x14ac:dyDescent="0.25">
      <c r="J485" s="15"/>
      <c r="K485" s="13"/>
      <c r="L485" s="13"/>
      <c r="M485" s="13"/>
      <c r="N485" s="13"/>
      <c r="O485" s="13"/>
      <c r="P485" s="13"/>
      <c r="Q485" s="13"/>
      <c r="R485" s="13"/>
      <c r="S485" s="14"/>
      <c r="T485" s="13"/>
      <c r="U485" s="13"/>
      <c r="V485" s="13"/>
      <c r="W485" s="13"/>
      <c r="X485" s="13"/>
      <c r="Y485" s="13"/>
      <c r="Z485" s="13"/>
      <c r="AA485" s="13"/>
      <c r="AB485" s="14"/>
      <c r="AC485" s="13"/>
      <c r="AD485" s="13"/>
    </row>
    <row r="486" spans="10:30" x14ac:dyDescent="0.25">
      <c r="J486" s="15"/>
      <c r="K486" s="13"/>
      <c r="L486" s="13"/>
      <c r="M486" s="13"/>
      <c r="N486" s="13"/>
      <c r="O486" s="13"/>
      <c r="P486" s="13"/>
      <c r="Q486" s="13"/>
      <c r="R486" s="13"/>
      <c r="S486" s="14"/>
      <c r="T486" s="13"/>
      <c r="U486" s="13"/>
      <c r="V486" s="13"/>
      <c r="W486" s="13"/>
      <c r="X486" s="13"/>
      <c r="Y486" s="13"/>
      <c r="Z486" s="13"/>
      <c r="AA486" s="13"/>
      <c r="AB486" s="14"/>
      <c r="AC486" s="13"/>
      <c r="AD486" s="13"/>
    </row>
    <row r="487" spans="10:30" x14ac:dyDescent="0.25">
      <c r="J487" s="15"/>
      <c r="K487" s="13"/>
      <c r="L487" s="13"/>
      <c r="M487" s="13"/>
      <c r="N487" s="13"/>
      <c r="O487" s="13"/>
      <c r="P487" s="13"/>
      <c r="Q487" s="13"/>
      <c r="R487" s="13"/>
      <c r="S487" s="14"/>
      <c r="T487" s="13"/>
      <c r="U487" s="13"/>
      <c r="V487" s="13"/>
      <c r="W487" s="13"/>
      <c r="X487" s="13"/>
      <c r="Y487" s="13"/>
      <c r="Z487" s="13"/>
      <c r="AA487" s="13"/>
      <c r="AB487" s="14"/>
      <c r="AC487" s="13"/>
      <c r="AD487" s="13"/>
    </row>
    <row r="488" spans="10:30" x14ac:dyDescent="0.25">
      <c r="J488" s="15"/>
      <c r="K488" s="13"/>
      <c r="L488" s="13"/>
      <c r="M488" s="13"/>
      <c r="N488" s="13"/>
      <c r="O488" s="13"/>
      <c r="P488" s="13"/>
      <c r="Q488" s="13"/>
      <c r="R488" s="13"/>
      <c r="S488" s="14"/>
      <c r="T488" s="13"/>
      <c r="U488" s="13"/>
      <c r="V488" s="13"/>
      <c r="W488" s="13"/>
      <c r="X488" s="13"/>
      <c r="Y488" s="13"/>
      <c r="Z488" s="13"/>
      <c r="AA488" s="13"/>
      <c r="AB488" s="14"/>
      <c r="AC488" s="13"/>
      <c r="AD488" s="13"/>
    </row>
    <row r="489" spans="10:30" x14ac:dyDescent="0.25">
      <c r="J489" s="15"/>
      <c r="K489" s="13"/>
      <c r="L489" s="13"/>
      <c r="M489" s="13"/>
      <c r="N489" s="13"/>
      <c r="O489" s="13"/>
      <c r="P489" s="13"/>
      <c r="Q489" s="13"/>
      <c r="R489" s="13"/>
      <c r="S489" s="14"/>
      <c r="T489" s="13"/>
      <c r="U489" s="13"/>
      <c r="V489" s="13"/>
      <c r="W489" s="13"/>
      <c r="X489" s="13"/>
      <c r="Y489" s="13"/>
      <c r="Z489" s="13"/>
      <c r="AA489" s="13"/>
      <c r="AB489" s="14"/>
      <c r="AC489" s="13"/>
      <c r="AD489" s="13"/>
    </row>
    <row r="490" spans="10:30" x14ac:dyDescent="0.25">
      <c r="J490" s="15"/>
      <c r="K490" s="13"/>
      <c r="L490" s="13"/>
      <c r="M490" s="13"/>
      <c r="N490" s="13"/>
      <c r="O490" s="13"/>
      <c r="P490" s="13"/>
      <c r="Q490" s="13"/>
      <c r="R490" s="13"/>
      <c r="S490" s="14"/>
      <c r="T490" s="13"/>
      <c r="U490" s="13"/>
      <c r="V490" s="13"/>
      <c r="W490" s="13"/>
      <c r="X490" s="13"/>
      <c r="Y490" s="13"/>
      <c r="Z490" s="13"/>
      <c r="AA490" s="13"/>
      <c r="AB490" s="14"/>
      <c r="AC490" s="13"/>
      <c r="AD490" s="13"/>
    </row>
    <row r="491" spans="10:30" x14ac:dyDescent="0.25">
      <c r="J491" s="15"/>
      <c r="K491" s="13"/>
      <c r="L491" s="13"/>
      <c r="M491" s="13"/>
      <c r="N491" s="13"/>
      <c r="O491" s="13"/>
      <c r="P491" s="13"/>
      <c r="Q491" s="13"/>
      <c r="R491" s="13"/>
      <c r="S491" s="14"/>
      <c r="T491" s="13"/>
      <c r="U491" s="13"/>
      <c r="V491" s="13"/>
      <c r="W491" s="13"/>
      <c r="X491" s="13"/>
      <c r="Y491" s="13"/>
      <c r="Z491" s="13"/>
      <c r="AA491" s="13"/>
      <c r="AB491" s="14"/>
      <c r="AC491" s="13"/>
      <c r="AD491" s="13"/>
    </row>
    <row r="492" spans="10:30" x14ac:dyDescent="0.25">
      <c r="J492" s="15"/>
      <c r="K492" s="13"/>
      <c r="L492" s="13"/>
      <c r="M492" s="13"/>
      <c r="N492" s="13"/>
      <c r="O492" s="13"/>
      <c r="P492" s="13"/>
      <c r="Q492" s="13"/>
      <c r="R492" s="13"/>
      <c r="S492" s="14"/>
      <c r="T492" s="13"/>
      <c r="U492" s="13"/>
      <c r="V492" s="13"/>
      <c r="W492" s="13"/>
      <c r="X492" s="13"/>
      <c r="Y492" s="13"/>
      <c r="Z492" s="13"/>
      <c r="AA492" s="13"/>
      <c r="AB492" s="14"/>
      <c r="AC492" s="13"/>
      <c r="AD492" s="13"/>
    </row>
    <row r="493" spans="10:30" x14ac:dyDescent="0.25">
      <c r="J493" s="15"/>
      <c r="K493" s="13"/>
      <c r="L493" s="13"/>
      <c r="M493" s="13"/>
      <c r="N493" s="13"/>
      <c r="O493" s="13"/>
      <c r="P493" s="13"/>
      <c r="Q493" s="13"/>
      <c r="R493" s="13"/>
      <c r="S493" s="14"/>
      <c r="T493" s="13"/>
      <c r="U493" s="13"/>
      <c r="V493" s="13"/>
      <c r="W493" s="13"/>
      <c r="X493" s="13"/>
      <c r="Y493" s="13"/>
      <c r="Z493" s="13"/>
      <c r="AA493" s="13"/>
      <c r="AB493" s="14"/>
      <c r="AC493" s="13"/>
      <c r="AD493" s="13"/>
    </row>
    <row r="494" spans="10:30" x14ac:dyDescent="0.25">
      <c r="J494" s="15"/>
      <c r="K494" s="13"/>
      <c r="L494" s="13"/>
      <c r="M494" s="13"/>
      <c r="N494" s="13"/>
      <c r="O494" s="13"/>
      <c r="P494" s="13"/>
      <c r="Q494" s="13"/>
      <c r="R494" s="13"/>
      <c r="S494" s="14"/>
      <c r="T494" s="13"/>
      <c r="U494" s="13"/>
      <c r="V494" s="13"/>
      <c r="W494" s="13"/>
      <c r="X494" s="13"/>
      <c r="Y494" s="13"/>
      <c r="Z494" s="13"/>
      <c r="AA494" s="13"/>
      <c r="AB494" s="14"/>
      <c r="AC494" s="13"/>
      <c r="AD494" s="13"/>
    </row>
    <row r="495" spans="10:30" x14ac:dyDescent="0.25">
      <c r="J495" s="15"/>
      <c r="K495" s="13"/>
      <c r="L495" s="13"/>
      <c r="M495" s="13"/>
      <c r="N495" s="13"/>
      <c r="O495" s="13"/>
      <c r="P495" s="13"/>
      <c r="Q495" s="13"/>
      <c r="R495" s="13"/>
      <c r="S495" s="14"/>
      <c r="T495" s="13"/>
      <c r="U495" s="13"/>
      <c r="V495" s="13"/>
      <c r="W495" s="13"/>
      <c r="X495" s="13"/>
      <c r="Y495" s="13"/>
      <c r="Z495" s="13"/>
      <c r="AA495" s="13"/>
      <c r="AB495" s="14"/>
      <c r="AC495" s="13"/>
      <c r="AD495" s="13"/>
    </row>
    <row r="496" spans="10:30" x14ac:dyDescent="0.25">
      <c r="J496" s="15"/>
      <c r="K496" s="13"/>
      <c r="L496" s="13"/>
      <c r="M496" s="13"/>
      <c r="N496" s="13"/>
      <c r="O496" s="13"/>
      <c r="P496" s="13"/>
      <c r="Q496" s="13"/>
      <c r="R496" s="13"/>
      <c r="S496" s="14"/>
      <c r="T496" s="13"/>
      <c r="U496" s="13"/>
      <c r="V496" s="13"/>
      <c r="W496" s="13"/>
      <c r="X496" s="13"/>
      <c r="Y496" s="13"/>
      <c r="Z496" s="13"/>
      <c r="AA496" s="13"/>
      <c r="AB496" s="14"/>
      <c r="AC496" s="13"/>
      <c r="AD496" s="13"/>
    </row>
    <row r="497" spans="10:30" x14ac:dyDescent="0.25">
      <c r="J497" s="15"/>
      <c r="K497" s="13"/>
      <c r="L497" s="13"/>
      <c r="M497" s="13"/>
      <c r="N497" s="13"/>
      <c r="O497" s="13"/>
      <c r="P497" s="13"/>
      <c r="Q497" s="13"/>
      <c r="R497" s="13"/>
      <c r="S497" s="14"/>
      <c r="T497" s="13"/>
      <c r="U497" s="13"/>
      <c r="V497" s="13"/>
      <c r="W497" s="13"/>
      <c r="X497" s="13"/>
      <c r="Y497" s="13"/>
      <c r="Z497" s="13"/>
      <c r="AA497" s="13"/>
      <c r="AB497" s="14"/>
      <c r="AC497" s="13"/>
      <c r="AD497" s="13"/>
    </row>
    <row r="498" spans="10:30" x14ac:dyDescent="0.25">
      <c r="J498" s="15"/>
      <c r="K498" s="13"/>
      <c r="L498" s="13"/>
      <c r="M498" s="13"/>
      <c r="N498" s="13"/>
      <c r="O498" s="13"/>
      <c r="P498" s="13"/>
      <c r="Q498" s="13"/>
      <c r="R498" s="13"/>
      <c r="S498" s="14"/>
      <c r="T498" s="13"/>
      <c r="U498" s="13"/>
      <c r="V498" s="13"/>
      <c r="W498" s="13"/>
      <c r="X498" s="13"/>
      <c r="Y498" s="13"/>
      <c r="Z498" s="13"/>
      <c r="AA498" s="13"/>
      <c r="AB498" s="14"/>
      <c r="AC498" s="13"/>
      <c r="AD498" s="13"/>
    </row>
    <row r="499" spans="10:30" x14ac:dyDescent="0.25">
      <c r="J499" s="15"/>
      <c r="K499" s="13"/>
      <c r="L499" s="13"/>
      <c r="M499" s="13"/>
      <c r="N499" s="13"/>
      <c r="O499" s="13"/>
      <c r="P499" s="13"/>
      <c r="Q499" s="13"/>
      <c r="R499" s="13"/>
      <c r="S499" s="14"/>
      <c r="T499" s="13"/>
      <c r="U499" s="13"/>
      <c r="V499" s="13"/>
      <c r="W499" s="13"/>
      <c r="X499" s="13"/>
      <c r="Y499" s="13"/>
      <c r="Z499" s="13"/>
      <c r="AA499" s="13"/>
      <c r="AB499" s="14"/>
      <c r="AC499" s="13"/>
      <c r="AD499" s="13"/>
    </row>
    <row r="500" spans="10:30" x14ac:dyDescent="0.25">
      <c r="J500" s="15"/>
      <c r="K500" s="13"/>
      <c r="L500" s="13"/>
      <c r="M500" s="13"/>
      <c r="N500" s="13"/>
      <c r="O500" s="13"/>
      <c r="P500" s="13"/>
      <c r="Q500" s="13"/>
      <c r="R500" s="13"/>
      <c r="S500" s="14"/>
      <c r="T500" s="13"/>
      <c r="U500" s="13"/>
      <c r="V500" s="13"/>
      <c r="W500" s="13"/>
      <c r="X500" s="13"/>
      <c r="Y500" s="13"/>
      <c r="Z500" s="13"/>
      <c r="AA500" s="13"/>
      <c r="AB500" s="14"/>
      <c r="AC500" s="13"/>
      <c r="AD500" s="13"/>
    </row>
    <row r="501" spans="10:30" x14ac:dyDescent="0.25">
      <c r="J501" s="15"/>
      <c r="K501" s="13"/>
      <c r="L501" s="13"/>
      <c r="M501" s="13"/>
      <c r="N501" s="13"/>
      <c r="O501" s="13"/>
      <c r="P501" s="13"/>
      <c r="Q501" s="13"/>
      <c r="R501" s="13"/>
      <c r="S501" s="14"/>
      <c r="T501" s="13"/>
      <c r="U501" s="13"/>
      <c r="V501" s="13"/>
      <c r="W501" s="13"/>
      <c r="X501" s="13"/>
      <c r="Y501" s="13"/>
      <c r="Z501" s="13"/>
      <c r="AA501" s="13"/>
      <c r="AB501" s="14"/>
      <c r="AC501" s="13"/>
      <c r="AD501" s="13"/>
    </row>
    <row r="502" spans="10:30" x14ac:dyDescent="0.25">
      <c r="J502" s="15"/>
      <c r="K502" s="13"/>
      <c r="L502" s="13"/>
      <c r="M502" s="13"/>
      <c r="N502" s="13"/>
      <c r="O502" s="13"/>
      <c r="P502" s="13"/>
      <c r="Q502" s="13"/>
      <c r="R502" s="13"/>
      <c r="S502" s="14"/>
      <c r="T502" s="13"/>
      <c r="U502" s="13"/>
      <c r="V502" s="13"/>
      <c r="W502" s="13"/>
      <c r="X502" s="13"/>
      <c r="Y502" s="13"/>
      <c r="Z502" s="13"/>
      <c r="AA502" s="13"/>
      <c r="AB502" s="14"/>
      <c r="AC502" s="13"/>
      <c r="AD502" s="13"/>
    </row>
    <row r="503" spans="10:30" x14ac:dyDescent="0.25">
      <c r="J503" s="15"/>
      <c r="K503" s="13"/>
      <c r="L503" s="13"/>
      <c r="M503" s="13"/>
      <c r="N503" s="13"/>
      <c r="O503" s="13"/>
      <c r="P503" s="13"/>
      <c r="Q503" s="13"/>
      <c r="R503" s="13"/>
      <c r="S503" s="14"/>
      <c r="T503" s="13"/>
      <c r="U503" s="13"/>
      <c r="V503" s="13"/>
      <c r="W503" s="13"/>
      <c r="X503" s="13"/>
      <c r="Y503" s="13"/>
      <c r="Z503" s="13"/>
      <c r="AA503" s="13"/>
      <c r="AB503" s="14"/>
      <c r="AC503" s="13"/>
      <c r="AD503" s="13"/>
    </row>
    <row r="504" spans="10:30" x14ac:dyDescent="0.25">
      <c r="J504" s="15"/>
      <c r="K504" s="13"/>
      <c r="L504" s="13"/>
      <c r="M504" s="13"/>
      <c r="N504" s="13"/>
      <c r="O504" s="13"/>
      <c r="P504" s="13"/>
      <c r="Q504" s="13"/>
      <c r="R504" s="13"/>
      <c r="S504" s="14"/>
      <c r="T504" s="13"/>
      <c r="U504" s="13"/>
      <c r="V504" s="13"/>
      <c r="W504" s="13"/>
      <c r="X504" s="13"/>
      <c r="Y504" s="13"/>
      <c r="Z504" s="13"/>
      <c r="AA504" s="13"/>
      <c r="AB504" s="14"/>
      <c r="AC504" s="13"/>
      <c r="AD504" s="13"/>
    </row>
    <row r="505" spans="10:30" x14ac:dyDescent="0.25">
      <c r="J505" s="15"/>
      <c r="K505" s="13"/>
      <c r="L505" s="13"/>
      <c r="M505" s="13"/>
      <c r="N505" s="13"/>
      <c r="O505" s="13"/>
      <c r="P505" s="13"/>
      <c r="Q505" s="13"/>
      <c r="R505" s="13"/>
      <c r="S505" s="14"/>
      <c r="T505" s="13"/>
      <c r="U505" s="13"/>
      <c r="V505" s="13"/>
      <c r="W505" s="13"/>
      <c r="X505" s="13"/>
      <c r="Y505" s="13"/>
      <c r="Z505" s="13"/>
      <c r="AA505" s="13"/>
      <c r="AB505" s="14"/>
      <c r="AC505" s="13"/>
      <c r="AD505" s="13"/>
    </row>
    <row r="506" spans="10:30" x14ac:dyDescent="0.25">
      <c r="J506" s="15"/>
      <c r="K506" s="13"/>
      <c r="L506" s="13"/>
      <c r="M506" s="13"/>
      <c r="N506" s="13"/>
      <c r="O506" s="13"/>
      <c r="P506" s="13"/>
      <c r="Q506" s="13"/>
      <c r="R506" s="13"/>
      <c r="S506" s="14"/>
      <c r="T506" s="13"/>
      <c r="U506" s="13"/>
      <c r="V506" s="13"/>
      <c r="W506" s="13"/>
      <c r="X506" s="13"/>
      <c r="Y506" s="13"/>
      <c r="Z506" s="13"/>
      <c r="AA506" s="13"/>
      <c r="AB506" s="14"/>
      <c r="AC506" s="13"/>
      <c r="AD506" s="13"/>
    </row>
    <row r="507" spans="10:30" x14ac:dyDescent="0.25">
      <c r="J507" s="15"/>
      <c r="K507" s="13"/>
      <c r="L507" s="13"/>
      <c r="M507" s="13"/>
      <c r="N507" s="13"/>
      <c r="O507" s="13"/>
      <c r="P507" s="13"/>
      <c r="Q507" s="13"/>
      <c r="R507" s="13"/>
      <c r="S507" s="14"/>
      <c r="T507" s="13"/>
      <c r="U507" s="13"/>
      <c r="V507" s="13"/>
      <c r="W507" s="13"/>
      <c r="X507" s="13"/>
      <c r="Y507" s="13"/>
      <c r="Z507" s="13"/>
      <c r="AA507" s="13"/>
      <c r="AB507" s="14"/>
      <c r="AC507" s="13"/>
      <c r="AD507" s="13"/>
    </row>
    <row r="508" spans="10:30" x14ac:dyDescent="0.25">
      <c r="J508" s="15"/>
      <c r="K508" s="13"/>
      <c r="L508" s="13"/>
      <c r="M508" s="13"/>
      <c r="N508" s="13"/>
      <c r="O508" s="13"/>
      <c r="P508" s="13"/>
      <c r="Q508" s="13"/>
      <c r="R508" s="13"/>
      <c r="S508" s="14"/>
      <c r="T508" s="13"/>
      <c r="U508" s="13"/>
      <c r="V508" s="13"/>
      <c r="W508" s="13"/>
      <c r="X508" s="13"/>
      <c r="Y508" s="13"/>
      <c r="Z508" s="13"/>
      <c r="AA508" s="13"/>
      <c r="AB508" s="14"/>
      <c r="AC508" s="13"/>
      <c r="AD508" s="13"/>
    </row>
    <row r="509" spans="10:30" x14ac:dyDescent="0.25">
      <c r="J509" s="15"/>
      <c r="K509" s="13"/>
      <c r="L509" s="13"/>
      <c r="M509" s="13"/>
      <c r="N509" s="13"/>
      <c r="O509" s="13"/>
      <c r="P509" s="13"/>
      <c r="Q509" s="13"/>
      <c r="R509" s="13"/>
      <c r="S509" s="14"/>
      <c r="T509" s="13"/>
      <c r="U509" s="13"/>
      <c r="V509" s="13"/>
      <c r="W509" s="13"/>
      <c r="X509" s="13"/>
      <c r="Y509" s="13"/>
      <c r="Z509" s="13"/>
      <c r="AA509" s="13"/>
      <c r="AB509" s="14"/>
      <c r="AC509" s="13"/>
      <c r="AD509" s="13"/>
    </row>
    <row r="510" spans="10:30" x14ac:dyDescent="0.25">
      <c r="J510" s="15"/>
      <c r="K510" s="13"/>
      <c r="L510" s="13"/>
      <c r="M510" s="13"/>
      <c r="N510" s="13"/>
      <c r="O510" s="13"/>
      <c r="P510" s="13"/>
      <c r="Q510" s="13"/>
      <c r="R510" s="13"/>
      <c r="S510" s="14"/>
      <c r="T510" s="13"/>
      <c r="U510" s="13"/>
      <c r="V510" s="13"/>
      <c r="W510" s="13"/>
      <c r="X510" s="13"/>
      <c r="Y510" s="13"/>
      <c r="Z510" s="13"/>
      <c r="AA510" s="13"/>
      <c r="AB510" s="14"/>
      <c r="AC510" s="13"/>
      <c r="AD510" s="13"/>
    </row>
    <row r="511" spans="10:30" x14ac:dyDescent="0.25">
      <c r="J511" s="15"/>
      <c r="K511" s="13"/>
      <c r="L511" s="13"/>
      <c r="M511" s="13"/>
      <c r="N511" s="13"/>
      <c r="O511" s="13"/>
      <c r="P511" s="13"/>
      <c r="Q511" s="13"/>
      <c r="R511" s="13"/>
      <c r="S511" s="14"/>
      <c r="T511" s="13"/>
      <c r="U511" s="13"/>
      <c r="V511" s="13"/>
      <c r="W511" s="13"/>
      <c r="X511" s="13"/>
      <c r="Y511" s="13"/>
      <c r="Z511" s="13"/>
      <c r="AA511" s="13"/>
      <c r="AB511" s="14"/>
      <c r="AC511" s="13"/>
      <c r="AD511" s="13"/>
    </row>
    <row r="512" spans="10:30" x14ac:dyDescent="0.25">
      <c r="J512" s="15"/>
      <c r="K512" s="13"/>
      <c r="L512" s="13"/>
      <c r="M512" s="13"/>
      <c r="N512" s="13"/>
      <c r="O512" s="13"/>
      <c r="P512" s="13"/>
      <c r="Q512" s="13"/>
      <c r="R512" s="13"/>
      <c r="S512" s="14"/>
      <c r="T512" s="13"/>
      <c r="U512" s="13"/>
      <c r="V512" s="13"/>
      <c r="W512" s="13"/>
      <c r="X512" s="13"/>
      <c r="Y512" s="13"/>
      <c r="Z512" s="13"/>
      <c r="AA512" s="13"/>
      <c r="AB512" s="14"/>
      <c r="AC512" s="13"/>
      <c r="AD512" s="13"/>
    </row>
    <row r="513" spans="10:30" x14ac:dyDescent="0.25">
      <c r="J513" s="15"/>
      <c r="K513" s="13"/>
      <c r="L513" s="13"/>
      <c r="M513" s="13"/>
      <c r="N513" s="13"/>
      <c r="O513" s="13"/>
      <c r="P513" s="13"/>
      <c r="Q513" s="13"/>
      <c r="R513" s="13"/>
      <c r="S513" s="14"/>
      <c r="T513" s="13"/>
      <c r="U513" s="13"/>
      <c r="V513" s="13"/>
      <c r="W513" s="13"/>
      <c r="X513" s="13"/>
      <c r="Y513" s="13"/>
      <c r="Z513" s="13"/>
      <c r="AA513" s="13"/>
      <c r="AB513" s="14"/>
      <c r="AC513" s="13"/>
      <c r="AD513" s="13"/>
    </row>
    <row r="514" spans="10:30" x14ac:dyDescent="0.25">
      <c r="J514" s="15"/>
      <c r="K514" s="13"/>
      <c r="L514" s="13"/>
      <c r="M514" s="13"/>
      <c r="N514" s="13"/>
      <c r="O514" s="13"/>
      <c r="P514" s="13"/>
      <c r="Q514" s="13"/>
      <c r="R514" s="13"/>
      <c r="S514" s="14"/>
      <c r="T514" s="13"/>
      <c r="U514" s="13"/>
      <c r="V514" s="13"/>
      <c r="W514" s="13"/>
      <c r="X514" s="13"/>
      <c r="Y514" s="13"/>
      <c r="Z514" s="13"/>
      <c r="AA514" s="13"/>
      <c r="AB514" s="14"/>
      <c r="AC514" s="13"/>
      <c r="AD514" s="13"/>
    </row>
    <row r="515" spans="10:30" x14ac:dyDescent="0.25">
      <c r="J515" s="15"/>
      <c r="K515" s="13"/>
      <c r="L515" s="13"/>
      <c r="M515" s="13"/>
      <c r="N515" s="13"/>
      <c r="O515" s="13"/>
      <c r="P515" s="13"/>
      <c r="Q515" s="13"/>
      <c r="R515" s="13"/>
      <c r="S515" s="14"/>
      <c r="T515" s="13"/>
      <c r="U515" s="13"/>
      <c r="V515" s="13"/>
      <c r="W515" s="13"/>
      <c r="X515" s="13"/>
      <c r="Y515" s="13"/>
      <c r="Z515" s="13"/>
      <c r="AA515" s="13"/>
      <c r="AB515" s="14"/>
      <c r="AC515" s="13"/>
      <c r="AD515" s="13"/>
    </row>
    <row r="516" spans="10:30" x14ac:dyDescent="0.25">
      <c r="J516" s="15"/>
      <c r="K516" s="13"/>
      <c r="L516" s="13"/>
      <c r="M516" s="13"/>
      <c r="N516" s="13"/>
      <c r="O516" s="13"/>
      <c r="P516" s="13"/>
      <c r="Q516" s="13"/>
      <c r="R516" s="13"/>
      <c r="S516" s="14"/>
      <c r="T516" s="13"/>
      <c r="U516" s="13"/>
      <c r="V516" s="13"/>
      <c r="W516" s="13"/>
      <c r="X516" s="13"/>
      <c r="Y516" s="13"/>
      <c r="Z516" s="13"/>
      <c r="AA516" s="13"/>
      <c r="AB516" s="14"/>
      <c r="AC516" s="13"/>
      <c r="AD516" s="13"/>
    </row>
    <row r="517" spans="10:30" x14ac:dyDescent="0.25">
      <c r="J517" s="15"/>
      <c r="K517" s="13"/>
      <c r="L517" s="13"/>
      <c r="M517" s="13"/>
      <c r="N517" s="13"/>
      <c r="O517" s="13"/>
      <c r="P517" s="13"/>
      <c r="Q517" s="13"/>
      <c r="R517" s="13"/>
      <c r="S517" s="14"/>
      <c r="T517" s="13"/>
      <c r="U517" s="13"/>
      <c r="V517" s="13"/>
      <c r="W517" s="13"/>
      <c r="X517" s="13"/>
      <c r="Y517" s="13"/>
      <c r="Z517" s="13"/>
      <c r="AA517" s="13"/>
      <c r="AB517" s="14"/>
      <c r="AC517" s="13"/>
      <c r="AD517" s="13"/>
    </row>
    <row r="518" spans="10:30" x14ac:dyDescent="0.25">
      <c r="J518" s="15"/>
      <c r="K518" s="13"/>
      <c r="L518" s="13"/>
      <c r="M518" s="13"/>
      <c r="N518" s="13"/>
      <c r="O518" s="13"/>
      <c r="P518" s="13"/>
      <c r="Q518" s="13"/>
      <c r="R518" s="13"/>
      <c r="S518" s="14"/>
      <c r="T518" s="13"/>
      <c r="U518" s="13"/>
      <c r="V518" s="13"/>
      <c r="W518" s="13"/>
      <c r="X518" s="13"/>
      <c r="Y518" s="13"/>
      <c r="Z518" s="13"/>
      <c r="AA518" s="13"/>
      <c r="AB518" s="14"/>
      <c r="AC518" s="13"/>
      <c r="AD518" s="13"/>
    </row>
    <row r="519" spans="10:30" x14ac:dyDescent="0.25">
      <c r="J519" s="15"/>
      <c r="K519" s="13"/>
      <c r="L519" s="13"/>
      <c r="M519" s="13"/>
      <c r="N519" s="13"/>
      <c r="O519" s="13"/>
      <c r="P519" s="13"/>
      <c r="Q519" s="13"/>
      <c r="R519" s="13"/>
      <c r="S519" s="14"/>
      <c r="T519" s="13"/>
      <c r="U519" s="13"/>
      <c r="V519" s="13"/>
      <c r="W519" s="13"/>
      <c r="X519" s="13"/>
      <c r="Y519" s="13"/>
      <c r="Z519" s="13"/>
      <c r="AA519" s="13"/>
      <c r="AB519" s="14"/>
      <c r="AC519" s="13"/>
      <c r="AD519" s="13"/>
    </row>
    <row r="520" spans="10:30" x14ac:dyDescent="0.25">
      <c r="J520" s="15"/>
      <c r="K520" s="13"/>
      <c r="L520" s="13"/>
      <c r="M520" s="13"/>
      <c r="N520" s="13"/>
      <c r="O520" s="13"/>
      <c r="P520" s="13"/>
      <c r="Q520" s="13"/>
      <c r="R520" s="13"/>
      <c r="S520" s="14"/>
      <c r="T520" s="13"/>
      <c r="U520" s="13"/>
      <c r="V520" s="13"/>
      <c r="W520" s="13"/>
      <c r="X520" s="13"/>
      <c r="Y520" s="13"/>
      <c r="Z520" s="13"/>
      <c r="AA520" s="13"/>
      <c r="AB520" s="14"/>
      <c r="AC520" s="13"/>
      <c r="AD520" s="13"/>
    </row>
    <row r="521" spans="10:30" x14ac:dyDescent="0.25">
      <c r="J521" s="15"/>
      <c r="K521" s="13"/>
      <c r="L521" s="13"/>
      <c r="M521" s="13"/>
      <c r="N521" s="13"/>
      <c r="O521" s="13"/>
      <c r="P521" s="13"/>
      <c r="Q521" s="13"/>
      <c r="R521" s="13"/>
      <c r="S521" s="14"/>
      <c r="T521" s="13"/>
      <c r="U521" s="13"/>
      <c r="V521" s="13"/>
      <c r="W521" s="13"/>
      <c r="X521" s="13"/>
      <c r="Y521" s="13"/>
      <c r="Z521" s="13"/>
      <c r="AA521" s="13"/>
      <c r="AB521" s="14"/>
      <c r="AC521" s="13"/>
      <c r="AD521" s="13"/>
    </row>
    <row r="522" spans="10:30" x14ac:dyDescent="0.25">
      <c r="J522" s="15"/>
      <c r="K522" s="13"/>
      <c r="L522" s="13"/>
      <c r="M522" s="13"/>
      <c r="N522" s="13"/>
      <c r="O522" s="13"/>
      <c r="P522" s="13"/>
      <c r="Q522" s="13"/>
      <c r="R522" s="13"/>
      <c r="S522" s="14"/>
      <c r="T522" s="13"/>
      <c r="U522" s="13"/>
      <c r="V522" s="13"/>
      <c r="W522" s="13"/>
      <c r="X522" s="13"/>
      <c r="Y522" s="13"/>
      <c r="Z522" s="13"/>
      <c r="AA522" s="13"/>
      <c r="AB522" s="14"/>
      <c r="AC522" s="13"/>
      <c r="AD522" s="13"/>
    </row>
    <row r="523" spans="10:30" x14ac:dyDescent="0.25">
      <c r="J523" s="15"/>
      <c r="K523" s="13"/>
      <c r="L523" s="13"/>
      <c r="M523" s="13"/>
      <c r="N523" s="13"/>
      <c r="O523" s="13"/>
      <c r="P523" s="13"/>
      <c r="Q523" s="13"/>
      <c r="R523" s="13"/>
      <c r="S523" s="14"/>
      <c r="T523" s="13"/>
      <c r="U523" s="13"/>
      <c r="V523" s="13"/>
      <c r="W523" s="13"/>
      <c r="X523" s="13"/>
      <c r="Y523" s="13"/>
      <c r="Z523" s="13"/>
      <c r="AA523" s="13"/>
      <c r="AB523" s="14"/>
      <c r="AC523" s="13"/>
      <c r="AD523" s="13"/>
    </row>
    <row r="524" spans="10:30" x14ac:dyDescent="0.25">
      <c r="J524" s="15"/>
      <c r="K524" s="13"/>
      <c r="L524" s="13"/>
      <c r="M524" s="13"/>
      <c r="N524" s="13"/>
      <c r="O524" s="13"/>
      <c r="P524" s="13"/>
      <c r="Q524" s="13"/>
      <c r="R524" s="13"/>
      <c r="S524" s="14"/>
      <c r="T524" s="13"/>
      <c r="U524" s="13"/>
      <c r="V524" s="13"/>
      <c r="W524" s="13"/>
      <c r="X524" s="13"/>
      <c r="Y524" s="13"/>
      <c r="Z524" s="13"/>
      <c r="AA524" s="13"/>
      <c r="AB524" s="14"/>
      <c r="AC524" s="13"/>
      <c r="AD524" s="13"/>
    </row>
    <row r="525" spans="10:30" x14ac:dyDescent="0.25">
      <c r="J525" s="15"/>
      <c r="K525" s="13"/>
      <c r="L525" s="13"/>
      <c r="M525" s="13"/>
      <c r="N525" s="13"/>
      <c r="O525" s="13"/>
      <c r="P525" s="13"/>
      <c r="Q525" s="13"/>
      <c r="R525" s="13"/>
      <c r="S525" s="14"/>
      <c r="T525" s="13"/>
      <c r="U525" s="13"/>
      <c r="V525" s="13"/>
      <c r="W525" s="13"/>
      <c r="X525" s="13"/>
      <c r="Y525" s="13"/>
      <c r="Z525" s="13"/>
      <c r="AA525" s="13"/>
      <c r="AB525" s="14"/>
      <c r="AC525" s="13"/>
      <c r="AD525" s="13"/>
    </row>
    <row r="526" spans="10:30" x14ac:dyDescent="0.25">
      <c r="J526" s="15"/>
      <c r="K526" s="13"/>
      <c r="L526" s="13"/>
      <c r="M526" s="13"/>
      <c r="N526" s="13"/>
      <c r="O526" s="13"/>
      <c r="P526" s="13"/>
      <c r="Q526" s="13"/>
      <c r="R526" s="13"/>
      <c r="S526" s="14"/>
      <c r="T526" s="13"/>
      <c r="U526" s="13"/>
      <c r="V526" s="13"/>
      <c r="W526" s="13"/>
      <c r="X526" s="13"/>
      <c r="Y526" s="13"/>
      <c r="Z526" s="13"/>
      <c r="AA526" s="13"/>
      <c r="AB526" s="14"/>
      <c r="AC526" s="13"/>
      <c r="AD526" s="13"/>
    </row>
    <row r="527" spans="10:30" x14ac:dyDescent="0.25">
      <c r="J527" s="15"/>
      <c r="K527" s="13"/>
      <c r="L527" s="13"/>
      <c r="M527" s="13"/>
      <c r="N527" s="13"/>
      <c r="O527" s="13"/>
      <c r="P527" s="13"/>
      <c r="Q527" s="13"/>
      <c r="R527" s="13"/>
      <c r="S527" s="14"/>
      <c r="T527" s="13"/>
      <c r="U527" s="13"/>
      <c r="V527" s="13"/>
      <c r="W527" s="13"/>
      <c r="X527" s="13"/>
      <c r="Y527" s="13"/>
      <c r="Z527" s="13"/>
      <c r="AA527" s="13"/>
      <c r="AB527" s="14"/>
      <c r="AC527" s="13"/>
      <c r="AD527" s="13"/>
    </row>
    <row r="528" spans="10:30" x14ac:dyDescent="0.25">
      <c r="J528" s="15"/>
      <c r="K528" s="13"/>
      <c r="L528" s="13"/>
      <c r="M528" s="13"/>
      <c r="N528" s="13"/>
      <c r="O528" s="13"/>
      <c r="P528" s="13"/>
      <c r="Q528" s="13"/>
      <c r="R528" s="13"/>
      <c r="S528" s="14"/>
      <c r="T528" s="13"/>
      <c r="U528" s="13"/>
      <c r="V528" s="13"/>
      <c r="W528" s="13"/>
      <c r="X528" s="13"/>
      <c r="Y528" s="13"/>
      <c r="Z528" s="13"/>
      <c r="AA528" s="13"/>
      <c r="AB528" s="14"/>
      <c r="AC528" s="13"/>
      <c r="AD528" s="13"/>
    </row>
    <row r="529" spans="10:30" x14ac:dyDescent="0.25">
      <c r="J529" s="15"/>
      <c r="K529" s="13"/>
      <c r="L529" s="13"/>
      <c r="M529" s="13"/>
      <c r="N529" s="13"/>
      <c r="O529" s="13"/>
      <c r="P529" s="13"/>
      <c r="Q529" s="13"/>
      <c r="R529" s="13"/>
      <c r="S529" s="14"/>
      <c r="T529" s="13"/>
      <c r="U529" s="13"/>
      <c r="V529" s="13"/>
      <c r="W529" s="13"/>
      <c r="X529" s="13"/>
      <c r="Y529" s="13"/>
      <c r="Z529" s="13"/>
      <c r="AA529" s="13"/>
      <c r="AB529" s="14"/>
      <c r="AC529" s="13"/>
      <c r="AD529" s="13"/>
    </row>
    <row r="530" spans="10:30" x14ac:dyDescent="0.25">
      <c r="J530" s="15"/>
      <c r="K530" s="13"/>
      <c r="L530" s="13"/>
      <c r="M530" s="13"/>
      <c r="N530" s="13"/>
      <c r="O530" s="13"/>
      <c r="P530" s="13"/>
      <c r="Q530" s="13"/>
      <c r="R530" s="13"/>
      <c r="S530" s="14"/>
      <c r="T530" s="13"/>
      <c r="U530" s="13"/>
      <c r="V530" s="13"/>
      <c r="W530" s="13"/>
      <c r="X530" s="13"/>
      <c r="Y530" s="13"/>
      <c r="Z530" s="13"/>
      <c r="AA530" s="13"/>
      <c r="AB530" s="14"/>
      <c r="AC530" s="13"/>
      <c r="AD530" s="13"/>
    </row>
    <row r="531" spans="10:30" x14ac:dyDescent="0.25">
      <c r="J531" s="15"/>
      <c r="K531" s="13"/>
      <c r="L531" s="13"/>
      <c r="M531" s="13"/>
      <c r="N531" s="13"/>
      <c r="O531" s="13"/>
      <c r="P531" s="13"/>
      <c r="Q531" s="13"/>
      <c r="R531" s="13"/>
      <c r="S531" s="14"/>
      <c r="T531" s="13"/>
      <c r="U531" s="13"/>
      <c r="V531" s="13"/>
      <c r="W531" s="13"/>
      <c r="X531" s="13"/>
      <c r="Y531" s="13"/>
      <c r="Z531" s="13"/>
      <c r="AA531" s="13"/>
      <c r="AB531" s="14"/>
      <c r="AC531" s="13"/>
      <c r="AD531" s="13"/>
    </row>
    <row r="532" spans="10:30" x14ac:dyDescent="0.25">
      <c r="J532" s="15"/>
      <c r="K532" s="13"/>
      <c r="L532" s="13"/>
      <c r="M532" s="13"/>
      <c r="N532" s="13"/>
      <c r="O532" s="13"/>
      <c r="P532" s="13"/>
      <c r="Q532" s="13"/>
      <c r="R532" s="13"/>
      <c r="S532" s="14"/>
      <c r="T532" s="13"/>
      <c r="U532" s="13"/>
      <c r="V532" s="13"/>
      <c r="W532" s="13"/>
      <c r="X532" s="13"/>
      <c r="Y532" s="13"/>
      <c r="Z532" s="13"/>
      <c r="AA532" s="13"/>
      <c r="AB532" s="14"/>
      <c r="AC532" s="13"/>
      <c r="AD532" s="13"/>
    </row>
    <row r="533" spans="10:30" x14ac:dyDescent="0.25">
      <c r="J533" s="15"/>
      <c r="K533" s="13"/>
      <c r="L533" s="13"/>
      <c r="M533" s="13"/>
      <c r="N533" s="13"/>
      <c r="O533" s="13"/>
      <c r="P533" s="13"/>
      <c r="Q533" s="13"/>
      <c r="R533" s="13"/>
      <c r="S533" s="14"/>
      <c r="T533" s="13"/>
      <c r="U533" s="13"/>
      <c r="V533" s="13"/>
      <c r="W533" s="13"/>
      <c r="X533" s="13"/>
      <c r="Y533" s="13"/>
      <c r="Z533" s="13"/>
      <c r="AA533" s="13"/>
      <c r="AB533" s="14"/>
      <c r="AC533" s="13"/>
      <c r="AD533" s="13"/>
    </row>
    <row r="534" spans="10:30" x14ac:dyDescent="0.25">
      <c r="J534" s="15"/>
      <c r="K534" s="13"/>
      <c r="L534" s="13"/>
      <c r="M534" s="13"/>
      <c r="N534" s="13"/>
      <c r="O534" s="13"/>
      <c r="P534" s="13"/>
      <c r="Q534" s="13"/>
      <c r="R534" s="13"/>
      <c r="S534" s="14"/>
      <c r="T534" s="13"/>
      <c r="U534" s="13"/>
      <c r="V534" s="13"/>
      <c r="W534" s="13"/>
      <c r="X534" s="13"/>
      <c r="Y534" s="13"/>
      <c r="Z534" s="13"/>
      <c r="AA534" s="13"/>
      <c r="AB534" s="14"/>
      <c r="AC534" s="13"/>
      <c r="AD534" s="13"/>
    </row>
    <row r="535" spans="10:30" x14ac:dyDescent="0.25">
      <c r="J535" s="15"/>
      <c r="K535" s="13"/>
      <c r="L535" s="13"/>
      <c r="M535" s="13"/>
      <c r="N535" s="13"/>
      <c r="O535" s="13"/>
      <c r="P535" s="13"/>
      <c r="Q535" s="13"/>
      <c r="R535" s="13"/>
      <c r="S535" s="14"/>
      <c r="T535" s="13"/>
      <c r="U535" s="13"/>
      <c r="V535" s="13"/>
      <c r="W535" s="13"/>
      <c r="X535" s="13"/>
      <c r="Y535" s="13"/>
      <c r="Z535" s="13"/>
      <c r="AA535" s="13"/>
      <c r="AB535" s="14"/>
      <c r="AC535" s="13"/>
      <c r="AD535" s="13"/>
    </row>
    <row r="536" spans="10:30" x14ac:dyDescent="0.25">
      <c r="J536" s="15"/>
      <c r="K536" s="13"/>
      <c r="L536" s="13"/>
      <c r="M536" s="13"/>
      <c r="N536" s="13"/>
      <c r="O536" s="13"/>
      <c r="P536" s="13"/>
      <c r="Q536" s="13"/>
      <c r="R536" s="13"/>
      <c r="S536" s="14"/>
      <c r="T536" s="13"/>
      <c r="U536" s="13"/>
      <c r="V536" s="13"/>
      <c r="W536" s="13"/>
      <c r="X536" s="13"/>
      <c r="Y536" s="13"/>
      <c r="Z536" s="13"/>
      <c r="AA536" s="13"/>
      <c r="AB536" s="14"/>
      <c r="AC536" s="13"/>
      <c r="AD536" s="13"/>
    </row>
    <row r="537" spans="10:30" x14ac:dyDescent="0.25">
      <c r="J537" s="15"/>
      <c r="K537" s="13"/>
      <c r="L537" s="13"/>
      <c r="M537" s="13"/>
      <c r="N537" s="13"/>
      <c r="O537" s="13"/>
      <c r="P537" s="13"/>
      <c r="Q537" s="13"/>
      <c r="R537" s="13"/>
      <c r="S537" s="14"/>
      <c r="T537" s="13"/>
      <c r="U537" s="13"/>
      <c r="V537" s="13"/>
      <c r="W537" s="13"/>
      <c r="X537" s="13"/>
      <c r="Y537" s="13"/>
      <c r="Z537" s="13"/>
      <c r="AA537" s="13"/>
      <c r="AB537" s="14"/>
      <c r="AC537" s="13"/>
      <c r="AD537" s="13"/>
    </row>
    <row r="538" spans="10:30" x14ac:dyDescent="0.25">
      <c r="J538" s="15"/>
      <c r="K538" s="13"/>
      <c r="L538" s="13"/>
      <c r="M538" s="13"/>
      <c r="N538" s="13"/>
      <c r="O538" s="13"/>
      <c r="P538" s="13"/>
      <c r="Q538" s="13"/>
      <c r="R538" s="13"/>
      <c r="S538" s="14"/>
      <c r="T538" s="13"/>
      <c r="U538" s="13"/>
      <c r="V538" s="13"/>
      <c r="W538" s="13"/>
      <c r="X538" s="13"/>
      <c r="Y538" s="13"/>
      <c r="Z538" s="13"/>
      <c r="AA538" s="13"/>
      <c r="AB538" s="14"/>
      <c r="AC538" s="13"/>
      <c r="AD538" s="13"/>
    </row>
    <row r="539" spans="10:30" x14ac:dyDescent="0.25">
      <c r="J539" s="15"/>
      <c r="K539" s="13"/>
      <c r="L539" s="13"/>
      <c r="M539" s="13"/>
      <c r="N539" s="13"/>
      <c r="O539" s="13"/>
      <c r="P539" s="13"/>
      <c r="Q539" s="13"/>
      <c r="R539" s="13"/>
      <c r="S539" s="14"/>
      <c r="T539" s="13"/>
      <c r="U539" s="13"/>
      <c r="V539" s="13"/>
      <c r="W539" s="13"/>
      <c r="X539" s="13"/>
      <c r="Y539" s="13"/>
      <c r="Z539" s="13"/>
      <c r="AA539" s="13"/>
      <c r="AB539" s="14"/>
      <c r="AC539" s="13"/>
      <c r="AD539" s="13"/>
    </row>
    <row r="540" spans="10:30" x14ac:dyDescent="0.25">
      <c r="J540" s="15"/>
      <c r="K540" s="13"/>
      <c r="L540" s="13"/>
      <c r="M540" s="13"/>
      <c r="N540" s="13"/>
      <c r="O540" s="13"/>
      <c r="P540" s="13"/>
      <c r="Q540" s="13"/>
      <c r="R540" s="13"/>
      <c r="S540" s="14"/>
      <c r="T540" s="13"/>
      <c r="U540" s="13"/>
      <c r="V540" s="13"/>
      <c r="W540" s="13"/>
      <c r="X540" s="13"/>
      <c r="Y540" s="13"/>
      <c r="Z540" s="13"/>
      <c r="AA540" s="13"/>
      <c r="AB540" s="14"/>
      <c r="AC540" s="13"/>
      <c r="AD540" s="13"/>
    </row>
    <row r="541" spans="10:30" x14ac:dyDescent="0.25">
      <c r="J541" s="15"/>
      <c r="K541" s="13"/>
      <c r="L541" s="13"/>
      <c r="M541" s="13"/>
      <c r="N541" s="13"/>
      <c r="O541" s="13"/>
      <c r="P541" s="13"/>
      <c r="Q541" s="13"/>
      <c r="R541" s="13"/>
      <c r="S541" s="14"/>
      <c r="T541" s="13"/>
      <c r="U541" s="13"/>
      <c r="V541" s="13"/>
      <c r="W541" s="13"/>
      <c r="X541" s="13"/>
      <c r="Y541" s="13"/>
      <c r="Z541" s="13"/>
      <c r="AA541" s="13"/>
      <c r="AB541" s="14"/>
      <c r="AC541" s="13"/>
      <c r="AD541" s="13"/>
    </row>
    <row r="542" spans="10:30" x14ac:dyDescent="0.25">
      <c r="J542" s="15"/>
      <c r="K542" s="13"/>
      <c r="L542" s="13"/>
      <c r="M542" s="13"/>
      <c r="N542" s="13"/>
      <c r="O542" s="13"/>
      <c r="P542" s="13"/>
      <c r="Q542" s="13"/>
      <c r="R542" s="13"/>
      <c r="S542" s="14"/>
      <c r="T542" s="13"/>
      <c r="U542" s="13"/>
      <c r="V542" s="13"/>
      <c r="W542" s="13"/>
      <c r="X542" s="13"/>
      <c r="Y542" s="13"/>
      <c r="Z542" s="13"/>
      <c r="AA542" s="13"/>
      <c r="AB542" s="14"/>
      <c r="AC542" s="13"/>
      <c r="AD542" s="13"/>
    </row>
    <row r="543" spans="10:30" x14ac:dyDescent="0.25">
      <c r="J543" s="15"/>
      <c r="K543" s="13"/>
      <c r="L543" s="13"/>
      <c r="M543" s="13"/>
      <c r="N543" s="13"/>
      <c r="O543" s="13"/>
      <c r="P543" s="13"/>
      <c r="Q543" s="13"/>
      <c r="R543" s="13"/>
      <c r="S543" s="14"/>
      <c r="T543" s="13"/>
      <c r="U543" s="13"/>
      <c r="V543" s="13"/>
      <c r="W543" s="13"/>
      <c r="X543" s="13"/>
      <c r="Y543" s="13"/>
      <c r="Z543" s="13"/>
      <c r="AA543" s="13"/>
      <c r="AB543" s="14"/>
      <c r="AC543" s="13"/>
      <c r="AD543" s="13"/>
    </row>
    <row r="544" spans="10:30" x14ac:dyDescent="0.25">
      <c r="J544" s="15"/>
      <c r="K544" s="13"/>
      <c r="L544" s="13"/>
      <c r="M544" s="13"/>
      <c r="N544" s="13"/>
      <c r="O544" s="13"/>
      <c r="P544" s="13"/>
      <c r="Q544" s="13"/>
      <c r="R544" s="13"/>
      <c r="S544" s="14"/>
      <c r="T544" s="13"/>
      <c r="U544" s="13"/>
      <c r="V544" s="13"/>
      <c r="W544" s="13"/>
      <c r="X544" s="13"/>
      <c r="Y544" s="13"/>
      <c r="Z544" s="13"/>
      <c r="AA544" s="13"/>
      <c r="AB544" s="14"/>
      <c r="AC544" s="13"/>
      <c r="AD544" s="13"/>
    </row>
    <row r="545" spans="10:30" x14ac:dyDescent="0.25">
      <c r="J545" s="15"/>
      <c r="K545" s="13"/>
      <c r="L545" s="13"/>
      <c r="M545" s="13"/>
      <c r="N545" s="13"/>
      <c r="O545" s="13"/>
      <c r="P545" s="13"/>
      <c r="Q545" s="13"/>
      <c r="R545" s="13"/>
      <c r="S545" s="14"/>
      <c r="T545" s="13"/>
      <c r="U545" s="13"/>
      <c r="V545" s="13"/>
      <c r="W545" s="13"/>
      <c r="X545" s="13"/>
      <c r="Y545" s="13"/>
      <c r="Z545" s="13"/>
      <c r="AA545" s="13"/>
      <c r="AB545" s="14"/>
      <c r="AC545" s="13"/>
      <c r="AD545" s="13"/>
    </row>
    <row r="546" spans="10:30" x14ac:dyDescent="0.25">
      <c r="J546" s="15"/>
      <c r="K546" s="13"/>
      <c r="L546" s="13"/>
      <c r="M546" s="13"/>
      <c r="N546" s="13"/>
      <c r="O546" s="13"/>
      <c r="P546" s="13"/>
      <c r="Q546" s="13"/>
      <c r="R546" s="13"/>
      <c r="S546" s="14"/>
      <c r="T546" s="13"/>
      <c r="U546" s="13"/>
      <c r="V546" s="13"/>
      <c r="W546" s="13"/>
      <c r="X546" s="13"/>
      <c r="Y546" s="13"/>
      <c r="Z546" s="13"/>
      <c r="AA546" s="13"/>
      <c r="AB546" s="14"/>
      <c r="AC546" s="13"/>
      <c r="AD546" s="13"/>
    </row>
    <row r="547" spans="10:30" x14ac:dyDescent="0.25">
      <c r="J547" s="15"/>
      <c r="K547" s="13"/>
      <c r="L547" s="13"/>
      <c r="M547" s="13"/>
      <c r="N547" s="13"/>
      <c r="O547" s="13"/>
      <c r="P547" s="13"/>
      <c r="Q547" s="13"/>
      <c r="R547" s="13"/>
      <c r="S547" s="14"/>
      <c r="T547" s="13"/>
      <c r="U547" s="13"/>
      <c r="V547" s="13"/>
      <c r="W547" s="13"/>
      <c r="X547" s="13"/>
      <c r="Y547" s="13"/>
      <c r="Z547" s="13"/>
      <c r="AA547" s="13"/>
      <c r="AB547" s="14"/>
      <c r="AC547" s="13"/>
      <c r="AD547" s="13"/>
    </row>
    <row r="548" spans="10:30" x14ac:dyDescent="0.25">
      <c r="J548" s="15"/>
      <c r="K548" s="13"/>
      <c r="L548" s="13"/>
      <c r="M548" s="13"/>
      <c r="N548" s="13"/>
      <c r="O548" s="13"/>
      <c r="P548" s="13"/>
      <c r="Q548" s="13"/>
      <c r="R548" s="13"/>
      <c r="S548" s="14"/>
      <c r="T548" s="13"/>
      <c r="U548" s="13"/>
      <c r="V548" s="13"/>
      <c r="W548" s="13"/>
      <c r="X548" s="13"/>
      <c r="Y548" s="13"/>
      <c r="Z548" s="13"/>
      <c r="AA548" s="13"/>
      <c r="AB548" s="14"/>
      <c r="AC548" s="13"/>
      <c r="AD548" s="13"/>
    </row>
    <row r="549" spans="10:30" x14ac:dyDescent="0.25">
      <c r="J549" s="15"/>
      <c r="K549" s="13"/>
      <c r="L549" s="13"/>
      <c r="M549" s="13"/>
      <c r="N549" s="13"/>
      <c r="O549" s="13"/>
      <c r="P549" s="13"/>
      <c r="Q549" s="13"/>
      <c r="R549" s="13"/>
      <c r="S549" s="14"/>
      <c r="T549" s="13"/>
      <c r="U549" s="13"/>
      <c r="V549" s="13"/>
      <c r="W549" s="13"/>
      <c r="X549" s="13"/>
      <c r="Y549" s="13"/>
      <c r="Z549" s="13"/>
      <c r="AA549" s="13"/>
      <c r="AB549" s="14"/>
      <c r="AC549" s="13"/>
      <c r="AD549" s="13"/>
    </row>
    <row r="550" spans="10:30" x14ac:dyDescent="0.25">
      <c r="J550" s="15"/>
      <c r="K550" s="13"/>
      <c r="L550" s="13"/>
      <c r="M550" s="13"/>
      <c r="N550" s="13"/>
      <c r="O550" s="13"/>
      <c r="P550" s="13"/>
      <c r="Q550" s="13"/>
      <c r="R550" s="13"/>
      <c r="S550" s="14"/>
      <c r="T550" s="13"/>
      <c r="U550" s="13"/>
      <c r="V550" s="13"/>
      <c r="W550" s="13"/>
      <c r="X550" s="13"/>
      <c r="Y550" s="13"/>
      <c r="Z550" s="13"/>
      <c r="AA550" s="13"/>
      <c r="AB550" s="14"/>
      <c r="AC550" s="13"/>
      <c r="AD550" s="13"/>
    </row>
    <row r="551" spans="10:30" x14ac:dyDescent="0.25">
      <c r="J551" s="15"/>
      <c r="K551" s="13"/>
      <c r="L551" s="13"/>
      <c r="M551" s="13"/>
      <c r="N551" s="13"/>
      <c r="O551" s="13"/>
      <c r="P551" s="13"/>
      <c r="Q551" s="13"/>
      <c r="R551" s="13"/>
      <c r="S551" s="14"/>
      <c r="T551" s="13"/>
      <c r="U551" s="13"/>
      <c r="V551" s="13"/>
      <c r="W551" s="13"/>
      <c r="X551" s="13"/>
      <c r="Y551" s="13"/>
      <c r="Z551" s="13"/>
      <c r="AA551" s="13"/>
      <c r="AB551" s="14"/>
      <c r="AC551" s="13"/>
      <c r="AD551" s="13"/>
    </row>
    <row r="552" spans="10:30" x14ac:dyDescent="0.25">
      <c r="J552" s="15"/>
      <c r="K552" s="13"/>
      <c r="L552" s="13"/>
      <c r="M552" s="13"/>
      <c r="N552" s="13"/>
      <c r="O552" s="13"/>
      <c r="P552" s="13"/>
      <c r="Q552" s="13"/>
      <c r="R552" s="13"/>
      <c r="S552" s="14"/>
      <c r="T552" s="13"/>
      <c r="U552" s="13"/>
      <c r="V552" s="13"/>
      <c r="W552" s="13"/>
      <c r="X552" s="13"/>
      <c r="Y552" s="13"/>
      <c r="Z552" s="13"/>
      <c r="AA552" s="13"/>
      <c r="AB552" s="14"/>
      <c r="AC552" s="13"/>
      <c r="AD552" s="13"/>
    </row>
    <row r="553" spans="10:30" x14ac:dyDescent="0.25">
      <c r="J553" s="15"/>
      <c r="K553" s="13"/>
      <c r="L553" s="13"/>
      <c r="M553" s="13"/>
      <c r="N553" s="13"/>
      <c r="O553" s="13"/>
      <c r="P553" s="13"/>
      <c r="Q553" s="13"/>
      <c r="R553" s="13"/>
      <c r="S553" s="14"/>
      <c r="T553" s="13"/>
      <c r="U553" s="13"/>
      <c r="V553" s="13"/>
      <c r="W553" s="13"/>
      <c r="X553" s="13"/>
      <c r="Y553" s="13"/>
      <c r="Z553" s="13"/>
      <c r="AA553" s="13"/>
      <c r="AB553" s="14"/>
      <c r="AC553" s="13"/>
      <c r="AD553" s="13"/>
    </row>
    <row r="554" spans="10:30" x14ac:dyDescent="0.25">
      <c r="J554" s="15"/>
      <c r="K554" s="13"/>
      <c r="L554" s="13"/>
      <c r="M554" s="13"/>
      <c r="N554" s="13"/>
      <c r="O554" s="13"/>
      <c r="P554" s="13"/>
      <c r="Q554" s="13"/>
      <c r="R554" s="13"/>
      <c r="S554" s="14"/>
      <c r="T554" s="13"/>
      <c r="U554" s="13"/>
      <c r="V554" s="13"/>
      <c r="W554" s="13"/>
      <c r="X554" s="13"/>
      <c r="Y554" s="13"/>
      <c r="Z554" s="13"/>
      <c r="AA554" s="13"/>
      <c r="AB554" s="14"/>
      <c r="AC554" s="13"/>
      <c r="AD554" s="13"/>
    </row>
    <row r="555" spans="10:30" x14ac:dyDescent="0.25">
      <c r="J555" s="15"/>
      <c r="K555" s="13"/>
      <c r="L555" s="13"/>
      <c r="M555" s="13"/>
      <c r="N555" s="13"/>
      <c r="O555" s="13"/>
      <c r="P555" s="13"/>
      <c r="Q555" s="13"/>
      <c r="R555" s="13"/>
      <c r="S555" s="14"/>
      <c r="T555" s="13"/>
      <c r="U555" s="13"/>
      <c r="V555" s="13"/>
      <c r="W555" s="13"/>
      <c r="X555" s="13"/>
      <c r="Y555" s="13"/>
      <c r="Z555" s="13"/>
      <c r="AA555" s="13"/>
      <c r="AB555" s="14"/>
      <c r="AC555" s="13"/>
      <c r="AD555" s="13"/>
    </row>
    <row r="556" spans="10:30" x14ac:dyDescent="0.25">
      <c r="J556" s="15"/>
      <c r="K556" s="13"/>
      <c r="L556" s="13"/>
      <c r="M556" s="13"/>
      <c r="N556" s="13"/>
      <c r="O556" s="13"/>
      <c r="P556" s="13"/>
      <c r="Q556" s="13"/>
      <c r="R556" s="13"/>
      <c r="S556" s="14"/>
      <c r="T556" s="13"/>
      <c r="U556" s="13"/>
      <c r="V556" s="13"/>
      <c r="W556" s="13"/>
      <c r="X556" s="13"/>
      <c r="Y556" s="13"/>
      <c r="Z556" s="13"/>
      <c r="AA556" s="13"/>
      <c r="AB556" s="14"/>
      <c r="AC556" s="13"/>
      <c r="AD556" s="13"/>
    </row>
    <row r="557" spans="10:30" x14ac:dyDescent="0.25">
      <c r="J557" s="15"/>
      <c r="K557" s="13"/>
      <c r="L557" s="13"/>
      <c r="M557" s="13"/>
      <c r="N557" s="13"/>
      <c r="O557" s="13"/>
      <c r="P557" s="13"/>
      <c r="Q557" s="13"/>
      <c r="R557" s="13"/>
      <c r="S557" s="14"/>
      <c r="T557" s="13"/>
      <c r="U557" s="13"/>
      <c r="V557" s="13"/>
      <c r="W557" s="13"/>
      <c r="X557" s="13"/>
      <c r="Y557" s="13"/>
      <c r="Z557" s="13"/>
      <c r="AA557" s="13"/>
      <c r="AB557" s="14"/>
      <c r="AC557" s="13"/>
      <c r="AD557" s="13"/>
    </row>
    <row r="558" spans="10:30" x14ac:dyDescent="0.25">
      <c r="J558" s="15"/>
      <c r="K558" s="13"/>
      <c r="L558" s="13"/>
      <c r="M558" s="13"/>
      <c r="N558" s="13"/>
      <c r="O558" s="13"/>
      <c r="P558" s="13"/>
      <c r="Q558" s="13"/>
      <c r="R558" s="13"/>
      <c r="S558" s="14"/>
      <c r="T558" s="13"/>
      <c r="U558" s="13"/>
      <c r="V558" s="13"/>
      <c r="W558" s="13"/>
      <c r="X558" s="13"/>
      <c r="Y558" s="13"/>
      <c r="Z558" s="13"/>
      <c r="AA558" s="13"/>
      <c r="AB558" s="14"/>
      <c r="AC558" s="13"/>
      <c r="AD558" s="13"/>
    </row>
    <row r="559" spans="10:30" x14ac:dyDescent="0.25">
      <c r="J559" s="15"/>
      <c r="K559" s="13"/>
      <c r="L559" s="13"/>
      <c r="M559" s="13"/>
      <c r="N559" s="13"/>
      <c r="O559" s="13"/>
      <c r="P559" s="13"/>
      <c r="Q559" s="13"/>
      <c r="R559" s="13"/>
      <c r="S559" s="14"/>
      <c r="T559" s="13"/>
      <c r="U559" s="13"/>
      <c r="V559" s="13"/>
      <c r="W559" s="13"/>
      <c r="X559" s="13"/>
      <c r="Y559" s="13"/>
      <c r="Z559" s="13"/>
      <c r="AA559" s="13"/>
      <c r="AB559" s="14"/>
      <c r="AC559" s="13"/>
      <c r="AD559" s="13"/>
    </row>
    <row r="560" spans="10:30" x14ac:dyDescent="0.25">
      <c r="J560" s="15"/>
      <c r="K560" s="13"/>
      <c r="L560" s="13"/>
      <c r="M560" s="13"/>
      <c r="N560" s="13"/>
      <c r="O560" s="13"/>
      <c r="P560" s="13"/>
      <c r="Q560" s="13"/>
      <c r="R560" s="13"/>
      <c r="S560" s="14"/>
      <c r="T560" s="13"/>
      <c r="U560" s="13"/>
      <c r="V560" s="13"/>
      <c r="W560" s="13"/>
      <c r="X560" s="13"/>
      <c r="Y560" s="13"/>
      <c r="Z560" s="13"/>
      <c r="AA560" s="13"/>
      <c r="AB560" s="14"/>
      <c r="AC560" s="13"/>
      <c r="AD560" s="13"/>
    </row>
    <row r="561" spans="1:30" x14ac:dyDescent="0.25">
      <c r="J561" s="15"/>
      <c r="K561" s="13"/>
      <c r="L561" s="13"/>
      <c r="M561" s="13"/>
      <c r="N561" s="13"/>
      <c r="O561" s="13"/>
      <c r="P561" s="13"/>
      <c r="Q561" s="13"/>
      <c r="R561" s="13"/>
      <c r="S561" s="14"/>
      <c r="T561" s="13"/>
      <c r="U561" s="13"/>
      <c r="V561" s="13"/>
      <c r="W561" s="13"/>
      <c r="X561" s="13"/>
      <c r="Y561" s="13"/>
      <c r="Z561" s="13"/>
      <c r="AA561" s="13"/>
      <c r="AB561" s="14"/>
      <c r="AC561" s="13"/>
      <c r="AD561" s="13"/>
    </row>
    <row r="562" spans="1:30" x14ac:dyDescent="0.25">
      <c r="J562" s="15"/>
      <c r="K562" s="13"/>
      <c r="L562" s="13"/>
      <c r="M562" s="13"/>
      <c r="N562" s="13"/>
      <c r="O562" s="13"/>
      <c r="P562" s="13"/>
      <c r="Q562" s="13"/>
      <c r="R562" s="13"/>
      <c r="S562" s="14"/>
      <c r="T562" s="13"/>
      <c r="U562" s="13"/>
      <c r="V562" s="13"/>
      <c r="W562" s="13"/>
      <c r="X562" s="13"/>
      <c r="Y562" s="13"/>
      <c r="Z562" s="13"/>
      <c r="AA562" s="13"/>
      <c r="AB562" s="14"/>
      <c r="AC562" s="13"/>
      <c r="AD562" s="13"/>
    </row>
    <row r="563" spans="1:30" x14ac:dyDescent="0.25">
      <c r="J563" s="15"/>
      <c r="K563" s="13"/>
      <c r="L563" s="13"/>
      <c r="M563" s="13"/>
      <c r="N563" s="13"/>
      <c r="O563" s="13"/>
      <c r="P563" s="13"/>
      <c r="Q563" s="13"/>
      <c r="R563" s="13"/>
      <c r="S563" s="14"/>
      <c r="T563" s="13"/>
      <c r="U563" s="13"/>
      <c r="V563" s="13"/>
      <c r="W563" s="13"/>
      <c r="X563" s="13"/>
      <c r="Y563" s="13"/>
      <c r="Z563" s="13"/>
      <c r="AA563" s="13"/>
      <c r="AB563" s="14"/>
      <c r="AC563" s="13"/>
      <c r="AD563" s="13"/>
    </row>
    <row r="564" spans="1:30" x14ac:dyDescent="0.25">
      <c r="J564" s="15"/>
      <c r="K564" s="13"/>
      <c r="L564" s="13"/>
      <c r="M564" s="13"/>
      <c r="N564" s="13"/>
      <c r="O564" s="13"/>
      <c r="P564" s="13"/>
      <c r="Q564" s="13"/>
      <c r="R564" s="13"/>
      <c r="S564" s="14"/>
      <c r="T564" s="13"/>
      <c r="U564" s="13"/>
      <c r="V564" s="13"/>
      <c r="W564" s="13"/>
      <c r="X564" s="13"/>
      <c r="Y564" s="13"/>
      <c r="Z564" s="13"/>
      <c r="AA564" s="13"/>
      <c r="AB564" s="14"/>
      <c r="AC564" s="13"/>
      <c r="AD564" s="13"/>
    </row>
    <row r="565" spans="1:30" x14ac:dyDescent="0.25">
      <c r="J565" s="15"/>
      <c r="K565" s="13"/>
      <c r="L565" s="13"/>
      <c r="M565" s="13"/>
      <c r="N565" s="13"/>
      <c r="O565" s="13"/>
      <c r="P565" s="13"/>
      <c r="Q565" s="13"/>
      <c r="R565" s="13"/>
      <c r="S565" s="14"/>
      <c r="T565" s="13"/>
      <c r="U565" s="13"/>
      <c r="V565" s="13"/>
      <c r="W565" s="13"/>
      <c r="X565" s="13"/>
      <c r="Y565" s="13"/>
      <c r="Z565" s="13"/>
      <c r="AA565" s="13"/>
      <c r="AB565" s="14"/>
      <c r="AC565" s="13"/>
      <c r="AD565" s="13"/>
    </row>
    <row r="566" spans="1:30" x14ac:dyDescent="0.25">
      <c r="J566" s="15"/>
      <c r="K566" s="13"/>
      <c r="L566" s="13"/>
      <c r="M566" s="13"/>
      <c r="N566" s="13"/>
      <c r="O566" s="13"/>
      <c r="P566" s="13"/>
      <c r="Q566" s="13"/>
      <c r="R566" s="13"/>
      <c r="S566" s="14"/>
      <c r="T566" s="13"/>
      <c r="U566" s="13"/>
      <c r="V566" s="13"/>
      <c r="W566" s="13"/>
      <c r="X566" s="13"/>
      <c r="Y566" s="13"/>
      <c r="Z566" s="13"/>
      <c r="AA566" s="13"/>
      <c r="AB566" s="14"/>
      <c r="AC566" s="13"/>
      <c r="AD566" s="13"/>
    </row>
    <row r="567" spans="1:30" x14ac:dyDescent="0.25">
      <c r="J567" s="15"/>
      <c r="K567" s="13"/>
      <c r="L567" s="13"/>
      <c r="M567" s="13"/>
      <c r="N567" s="13"/>
      <c r="O567" s="13"/>
      <c r="P567" s="13"/>
      <c r="Q567" s="13"/>
      <c r="R567" s="13"/>
      <c r="S567" s="14"/>
      <c r="T567" s="13"/>
      <c r="U567" s="13"/>
      <c r="V567" s="13"/>
      <c r="W567" s="13"/>
      <c r="X567" s="13"/>
      <c r="Y567" s="13"/>
      <c r="Z567" s="13"/>
      <c r="AA567" s="13"/>
      <c r="AB567" s="14"/>
      <c r="AC567" s="13"/>
      <c r="AD567" s="13"/>
    </row>
    <row r="568" spans="1:30" x14ac:dyDescent="0.25">
      <c r="J568" s="15"/>
      <c r="K568" s="13"/>
      <c r="L568" s="13"/>
      <c r="M568" s="13"/>
      <c r="N568" s="13"/>
      <c r="O568" s="13"/>
      <c r="P568" s="13"/>
      <c r="Q568" s="13"/>
      <c r="R568" s="13"/>
      <c r="S568" s="14"/>
      <c r="T568" s="13"/>
      <c r="U568" s="13"/>
      <c r="V568" s="13"/>
      <c r="W568" s="13"/>
      <c r="X568" s="13"/>
      <c r="Y568" s="13"/>
      <c r="Z568" s="13"/>
      <c r="AA568" s="13"/>
      <c r="AB568" s="14"/>
      <c r="AC568" s="13"/>
      <c r="AD568" s="13"/>
    </row>
    <row r="569" spans="1:30" ht="14.25" customHeight="1" x14ac:dyDescent="0.25">
      <c r="H569" s="8"/>
      <c r="J569" s="15"/>
      <c r="K569" s="13"/>
      <c r="L569" s="13"/>
      <c r="M569" s="13"/>
      <c r="N569" s="13"/>
      <c r="O569" s="13"/>
      <c r="P569" s="13"/>
      <c r="Q569" s="13"/>
      <c r="R569" s="13"/>
      <c r="S569" s="14"/>
      <c r="T569" s="13"/>
      <c r="U569" s="13"/>
      <c r="V569" s="13"/>
      <c r="W569" s="13"/>
      <c r="X569" s="13"/>
      <c r="Y569" s="13"/>
      <c r="Z569" s="13"/>
      <c r="AA569" s="13"/>
      <c r="AB569" s="14"/>
      <c r="AC569" s="13"/>
      <c r="AD569" s="13"/>
    </row>
    <row r="570" spans="1:30" ht="14.25" customHeight="1" x14ac:dyDescent="0.25">
      <c r="H570" s="8"/>
      <c r="J570" s="15"/>
      <c r="K570" s="13"/>
      <c r="L570" s="13"/>
      <c r="M570" s="13"/>
      <c r="N570" s="13"/>
      <c r="O570" s="13"/>
      <c r="P570" s="13"/>
      <c r="Q570" s="13"/>
      <c r="R570" s="13"/>
      <c r="S570" s="14"/>
      <c r="T570" s="13"/>
      <c r="U570" s="13"/>
      <c r="V570" s="13"/>
      <c r="W570" s="13"/>
      <c r="X570" s="13"/>
      <c r="Y570" s="13"/>
      <c r="Z570" s="13"/>
      <c r="AA570" s="13"/>
      <c r="AB570" s="14"/>
      <c r="AC570" s="13"/>
      <c r="AD570" s="13"/>
    </row>
    <row r="571" spans="1:30" x14ac:dyDescent="0.25">
      <c r="H571" s="28"/>
      <c r="J571" s="15"/>
      <c r="K571" s="13"/>
      <c r="L571" s="13"/>
      <c r="M571" s="13"/>
      <c r="N571" s="13"/>
      <c r="O571" s="13"/>
      <c r="P571" s="13"/>
      <c r="Q571" s="13"/>
      <c r="R571" s="13"/>
      <c r="S571" s="14"/>
      <c r="T571" s="13"/>
      <c r="U571" s="13"/>
      <c r="V571" s="13"/>
      <c r="W571" s="13"/>
      <c r="X571" s="13"/>
      <c r="Y571" s="13"/>
      <c r="Z571" s="13"/>
      <c r="AA571" s="13"/>
      <c r="AB571" s="14"/>
      <c r="AC571" s="13"/>
      <c r="AD571" s="13"/>
    </row>
    <row r="572" spans="1:30" x14ac:dyDescent="0.25">
      <c r="H572" s="28"/>
      <c r="J572" s="15"/>
      <c r="K572" s="13"/>
      <c r="L572" s="13"/>
      <c r="M572" s="13"/>
      <c r="N572" s="13"/>
      <c r="O572" s="13"/>
      <c r="P572" s="13"/>
      <c r="Q572" s="13"/>
      <c r="R572" s="13"/>
      <c r="S572" s="14"/>
      <c r="T572" s="13"/>
      <c r="U572" s="13"/>
      <c r="V572" s="13"/>
      <c r="W572" s="13"/>
      <c r="X572" s="13"/>
      <c r="Y572" s="13"/>
      <c r="Z572" s="13"/>
      <c r="AA572" s="13"/>
      <c r="AB572" s="14"/>
      <c r="AC572" s="13"/>
      <c r="AD572" s="13"/>
    </row>
    <row r="573" spans="1:30" x14ac:dyDescent="0.25">
      <c r="H573" s="28"/>
      <c r="J573" s="15"/>
      <c r="K573" s="13"/>
      <c r="L573" s="13"/>
      <c r="M573" s="13"/>
      <c r="N573" s="13"/>
      <c r="O573" s="13"/>
      <c r="P573" s="13"/>
      <c r="Q573" s="13"/>
      <c r="R573" s="13"/>
      <c r="S573" s="14"/>
      <c r="T573" s="13"/>
      <c r="U573" s="13"/>
      <c r="V573" s="13"/>
      <c r="W573" s="13"/>
      <c r="X573" s="13"/>
      <c r="Y573" s="13"/>
      <c r="Z573" s="13"/>
      <c r="AA573" s="13"/>
      <c r="AB573" s="14"/>
      <c r="AC573" s="13"/>
      <c r="AD573" s="13"/>
    </row>
    <row r="574" spans="1:30" x14ac:dyDescent="0.25">
      <c r="A574" s="9"/>
      <c r="B574" s="9"/>
      <c r="C574" s="9"/>
      <c r="D574" s="9"/>
      <c r="E574" s="9"/>
      <c r="F574" s="9"/>
      <c r="G574" s="9"/>
      <c r="H574" s="22"/>
      <c r="I574" s="9"/>
      <c r="J574" s="15"/>
      <c r="K574" s="13"/>
      <c r="L574" s="13"/>
      <c r="M574" s="13"/>
      <c r="N574" s="13"/>
      <c r="O574" s="13"/>
      <c r="P574" s="13"/>
      <c r="Q574" s="13"/>
      <c r="R574" s="13"/>
      <c r="S574" s="14"/>
      <c r="T574" s="13"/>
      <c r="U574" s="13"/>
      <c r="V574" s="13"/>
      <c r="W574" s="13"/>
      <c r="X574" s="13"/>
      <c r="Y574" s="13"/>
      <c r="Z574" s="13"/>
      <c r="AA574" s="13"/>
      <c r="AB574" s="14"/>
      <c r="AC574" s="13"/>
      <c r="AD574" s="13"/>
    </row>
    <row r="575" spans="1:30" x14ac:dyDescent="0.25">
      <c r="A575" s="9"/>
      <c r="B575" s="27" t="s">
        <v>21</v>
      </c>
      <c r="C575" s="21"/>
      <c r="D575" s="21"/>
      <c r="E575" s="21"/>
      <c r="F575" s="21"/>
      <c r="G575" s="21"/>
      <c r="H575" s="26"/>
      <c r="I575" s="9"/>
      <c r="J575" s="15"/>
      <c r="K575" s="13"/>
      <c r="L575" s="13"/>
      <c r="M575" s="13"/>
      <c r="N575" s="13"/>
      <c r="O575" s="13"/>
      <c r="P575" s="13"/>
      <c r="Q575" s="13"/>
      <c r="R575" s="13"/>
      <c r="S575" s="14"/>
      <c r="T575" s="13"/>
      <c r="U575" s="13"/>
      <c r="V575" s="13"/>
      <c r="W575" s="13"/>
      <c r="X575" s="13"/>
      <c r="Y575" s="13"/>
      <c r="Z575" s="13"/>
      <c r="AA575" s="13"/>
      <c r="AB575" s="14"/>
      <c r="AC575" s="13"/>
      <c r="AD575" s="13"/>
    </row>
    <row r="576" spans="1:30" x14ac:dyDescent="0.25">
      <c r="A576" s="9"/>
      <c r="B576" s="23" t="s">
        <v>20</v>
      </c>
      <c r="C576" s="9"/>
      <c r="D576" s="9"/>
      <c r="E576" s="9"/>
      <c r="F576" s="9"/>
      <c r="G576" s="9"/>
      <c r="H576" s="9"/>
      <c r="I576" s="9"/>
      <c r="J576" s="15"/>
      <c r="K576" s="13"/>
      <c r="L576" s="13"/>
      <c r="M576" s="13"/>
      <c r="N576" s="13"/>
      <c r="O576" s="13"/>
      <c r="P576" s="13"/>
      <c r="Q576" s="13"/>
      <c r="R576" s="13"/>
      <c r="S576" s="14"/>
      <c r="T576" s="13"/>
      <c r="U576" s="13"/>
      <c r="V576" s="13"/>
      <c r="W576" s="13"/>
      <c r="X576" s="13"/>
      <c r="Y576" s="13"/>
      <c r="Z576" s="13"/>
      <c r="AA576" s="13"/>
      <c r="AB576" s="14"/>
      <c r="AC576" s="13"/>
      <c r="AD576" s="13"/>
    </row>
    <row r="577" spans="1:30" ht="14.4" x14ac:dyDescent="0.3">
      <c r="A577" s="9"/>
      <c r="B577" s="9" t="s">
        <v>19</v>
      </c>
      <c r="C577" s="9"/>
      <c r="D577" s="25" t="s">
        <v>18</v>
      </c>
      <c r="E577" s="9"/>
      <c r="F577" s="9"/>
      <c r="G577" s="9"/>
      <c r="H577" s="9"/>
      <c r="I577" s="9"/>
      <c r="J577" s="15"/>
      <c r="K577" s="13"/>
      <c r="L577" s="13"/>
      <c r="M577" s="13"/>
      <c r="N577" s="13"/>
      <c r="O577" s="13"/>
      <c r="P577" s="13"/>
      <c r="Q577" s="13"/>
      <c r="R577" s="13"/>
      <c r="S577" s="14"/>
      <c r="T577" s="13"/>
      <c r="U577" s="13"/>
      <c r="V577" s="13"/>
      <c r="W577" s="13"/>
      <c r="X577" s="13"/>
      <c r="Y577" s="13"/>
      <c r="Z577" s="13"/>
      <c r="AA577" s="13"/>
      <c r="AB577" s="14"/>
      <c r="AC577" s="13"/>
      <c r="AD577" s="13"/>
    </row>
    <row r="578" spans="1:30" x14ac:dyDescent="0.25">
      <c r="A578" s="9"/>
      <c r="B578" s="9" t="s">
        <v>17</v>
      </c>
      <c r="C578" s="24"/>
      <c r="D578" s="9" t="s">
        <v>16</v>
      </c>
      <c r="E578" s="9"/>
      <c r="F578" s="9"/>
      <c r="G578" s="9"/>
      <c r="H578" s="9"/>
      <c r="I578" s="9"/>
      <c r="J578" s="15"/>
      <c r="K578" s="13"/>
      <c r="L578" s="13"/>
      <c r="M578" s="13"/>
      <c r="N578" s="13"/>
      <c r="O578" s="13"/>
      <c r="P578" s="13"/>
      <c r="Q578" s="13"/>
      <c r="R578" s="13"/>
      <c r="S578" s="14"/>
      <c r="T578" s="13"/>
      <c r="U578" s="13"/>
      <c r="V578" s="13"/>
      <c r="W578" s="13"/>
      <c r="X578" s="13"/>
      <c r="Y578" s="13"/>
      <c r="Z578" s="13"/>
      <c r="AA578" s="13"/>
      <c r="AB578" s="14"/>
      <c r="AC578" s="13"/>
      <c r="AD578" s="13"/>
    </row>
    <row r="579" spans="1:30" x14ac:dyDescent="0.25">
      <c r="A579" s="9"/>
      <c r="B579" s="9"/>
      <c r="C579" s="24"/>
      <c r="D579" s="9" t="s">
        <v>15</v>
      </c>
      <c r="E579" s="9"/>
      <c r="F579" s="9"/>
      <c r="G579" s="9"/>
      <c r="H579" s="9"/>
      <c r="I579" s="9"/>
      <c r="J579" s="15"/>
      <c r="K579" s="13"/>
      <c r="L579" s="13"/>
      <c r="M579" s="13"/>
      <c r="N579" s="13"/>
      <c r="O579" s="13"/>
      <c r="P579" s="13"/>
      <c r="Q579" s="13"/>
      <c r="R579" s="13"/>
      <c r="S579" s="14"/>
      <c r="T579" s="13"/>
      <c r="U579" s="13"/>
      <c r="V579" s="13"/>
      <c r="W579" s="13"/>
      <c r="X579" s="13"/>
      <c r="Y579" s="13"/>
      <c r="Z579" s="13"/>
      <c r="AA579" s="13"/>
      <c r="AB579" s="14"/>
      <c r="AC579" s="13"/>
      <c r="AD579" s="13"/>
    </row>
    <row r="580" spans="1:30" x14ac:dyDescent="0.25">
      <c r="A580" s="9"/>
      <c r="B580" s="9"/>
      <c r="C580" s="24"/>
      <c r="D580" s="9"/>
      <c r="E580" s="9"/>
      <c r="F580" s="9"/>
      <c r="G580" s="23" t="s">
        <v>14</v>
      </c>
      <c r="H580" s="9"/>
      <c r="I580" s="9"/>
      <c r="J580" s="15"/>
      <c r="K580" s="13"/>
      <c r="L580" s="13"/>
      <c r="M580" s="13"/>
      <c r="N580" s="13"/>
      <c r="O580" s="13"/>
      <c r="P580" s="13"/>
      <c r="Q580" s="13"/>
      <c r="R580" s="13"/>
      <c r="S580" s="14"/>
      <c r="T580" s="13"/>
      <c r="U580" s="13"/>
      <c r="V580" s="13"/>
      <c r="W580" s="13"/>
      <c r="X580" s="13"/>
      <c r="Y580" s="13"/>
      <c r="Z580" s="13"/>
      <c r="AA580" s="13"/>
      <c r="AB580" s="14"/>
      <c r="AC580" s="13"/>
      <c r="AD580" s="13"/>
    </row>
    <row r="581" spans="1:30" x14ac:dyDescent="0.25">
      <c r="A581" s="9"/>
      <c r="B581" s="9"/>
      <c r="C581" s="9"/>
      <c r="D581" s="9"/>
      <c r="E581" s="9"/>
      <c r="F581" s="9"/>
      <c r="G581" s="22" t="s">
        <v>13</v>
      </c>
      <c r="H581" s="9"/>
      <c r="I581" s="9"/>
      <c r="J581" s="15"/>
      <c r="K581" s="13"/>
      <c r="L581" s="13"/>
      <c r="M581" s="13"/>
      <c r="N581" s="13"/>
      <c r="O581" s="13"/>
      <c r="P581" s="13"/>
      <c r="Q581" s="13"/>
      <c r="R581" s="13"/>
      <c r="S581" s="14"/>
      <c r="T581" s="13"/>
      <c r="U581" s="13"/>
      <c r="V581" s="13"/>
      <c r="W581" s="13"/>
      <c r="X581" s="13"/>
      <c r="Y581" s="13"/>
      <c r="Z581" s="13"/>
      <c r="AA581" s="13"/>
      <c r="AB581" s="14"/>
      <c r="AC581" s="13"/>
      <c r="AD581" s="13"/>
    </row>
    <row r="582" spans="1:30" x14ac:dyDescent="0.25">
      <c r="A582" s="9"/>
      <c r="B582" s="21"/>
      <c r="C582" s="21"/>
      <c r="D582" s="21"/>
      <c r="E582" s="21"/>
      <c r="F582" s="9"/>
      <c r="G582" s="22" t="s">
        <v>12</v>
      </c>
      <c r="H582" s="9"/>
      <c r="I582" s="9"/>
      <c r="J582" s="15"/>
      <c r="K582" s="13"/>
      <c r="L582" s="13"/>
      <c r="M582" s="13"/>
      <c r="N582" s="13"/>
      <c r="O582" s="13"/>
      <c r="P582" s="13"/>
      <c r="Q582" s="13"/>
      <c r="R582" s="13"/>
      <c r="S582" s="14"/>
      <c r="T582" s="13"/>
      <c r="U582" s="13"/>
      <c r="V582" s="13"/>
      <c r="W582" s="13"/>
      <c r="X582" s="13"/>
      <c r="Y582" s="13"/>
      <c r="Z582" s="13"/>
      <c r="AA582" s="13"/>
      <c r="AB582" s="14"/>
      <c r="AC582" s="13"/>
      <c r="AD582" s="13"/>
    </row>
    <row r="583" spans="1:30" x14ac:dyDescent="0.25">
      <c r="A583" s="9"/>
      <c r="B583" s="23" t="s">
        <v>11</v>
      </c>
      <c r="C583" s="9"/>
      <c r="D583" s="9"/>
      <c r="E583" s="9"/>
      <c r="F583" s="9"/>
      <c r="G583" s="22" t="s">
        <v>10</v>
      </c>
      <c r="H583" s="9"/>
      <c r="I583" s="9"/>
      <c r="J583" s="15"/>
      <c r="K583" s="13"/>
      <c r="L583" s="13"/>
      <c r="M583" s="13"/>
      <c r="N583" s="13"/>
      <c r="O583" s="13"/>
      <c r="P583" s="13"/>
      <c r="Q583" s="13"/>
      <c r="R583" s="13"/>
      <c r="S583" s="14"/>
      <c r="T583" s="13"/>
      <c r="U583" s="13"/>
      <c r="V583" s="13"/>
      <c r="W583" s="13"/>
      <c r="X583" s="13"/>
      <c r="Y583" s="13"/>
      <c r="Z583" s="13"/>
      <c r="AA583" s="13"/>
      <c r="AB583" s="14"/>
      <c r="AC583" s="13"/>
      <c r="AD583" s="13"/>
    </row>
    <row r="584" spans="1:30" x14ac:dyDescent="0.25">
      <c r="A584" s="9"/>
      <c r="B584" s="9"/>
      <c r="C584" s="9"/>
      <c r="D584" s="9"/>
      <c r="E584" s="9"/>
      <c r="F584" s="9"/>
      <c r="G584" s="22" t="s">
        <v>9</v>
      </c>
      <c r="H584" s="9"/>
      <c r="I584" s="9"/>
      <c r="J584" s="15"/>
      <c r="K584" s="13"/>
      <c r="L584" s="13"/>
      <c r="M584" s="13"/>
      <c r="N584" s="13"/>
      <c r="O584" s="13"/>
      <c r="P584" s="13"/>
      <c r="Q584" s="13"/>
      <c r="R584" s="13"/>
      <c r="S584" s="14"/>
      <c r="T584" s="13"/>
      <c r="U584" s="13"/>
      <c r="V584" s="13"/>
      <c r="W584" s="13"/>
      <c r="X584" s="13"/>
      <c r="Y584" s="13"/>
      <c r="Z584" s="13"/>
      <c r="AA584" s="13"/>
      <c r="AB584" s="14"/>
      <c r="AC584" s="13"/>
      <c r="AD584" s="13"/>
    </row>
    <row r="585" spans="1:30" x14ac:dyDescent="0.25">
      <c r="A585" s="9"/>
      <c r="B585" s="9"/>
      <c r="C585" s="9"/>
      <c r="D585" s="9"/>
      <c r="E585" s="9"/>
      <c r="F585" s="9"/>
      <c r="G585" s="9"/>
      <c r="H585" s="9"/>
      <c r="I585" s="9"/>
      <c r="J585" s="15"/>
      <c r="K585" s="13"/>
      <c r="L585" s="13"/>
      <c r="M585" s="13"/>
      <c r="N585" s="13"/>
      <c r="O585" s="13"/>
      <c r="P585" s="13"/>
      <c r="Q585" s="13"/>
      <c r="R585" s="13"/>
      <c r="S585" s="14"/>
      <c r="T585" s="13"/>
      <c r="U585" s="13"/>
      <c r="V585" s="13"/>
      <c r="W585" s="13"/>
      <c r="X585" s="13"/>
      <c r="Y585" s="13"/>
      <c r="Z585" s="13"/>
      <c r="AA585" s="13"/>
      <c r="AB585" s="14"/>
      <c r="AC585" s="13"/>
      <c r="AD585" s="13"/>
    </row>
    <row r="586" spans="1:30" x14ac:dyDescent="0.25">
      <c r="A586" s="9"/>
      <c r="B586" s="9"/>
      <c r="C586" s="9"/>
      <c r="D586" s="9"/>
      <c r="E586" s="9"/>
      <c r="F586" s="9"/>
      <c r="G586" s="9"/>
      <c r="H586" s="9"/>
      <c r="I586" s="9"/>
      <c r="J586" s="15"/>
      <c r="K586" s="13"/>
      <c r="L586" s="13"/>
      <c r="M586" s="13"/>
      <c r="N586" s="13"/>
      <c r="O586" s="13"/>
      <c r="P586" s="13"/>
      <c r="Q586" s="13"/>
      <c r="R586" s="13"/>
      <c r="S586" s="14"/>
      <c r="T586" s="13"/>
      <c r="U586" s="13"/>
      <c r="V586" s="13"/>
      <c r="W586" s="13"/>
      <c r="X586" s="13"/>
      <c r="Y586" s="13"/>
      <c r="Z586" s="13"/>
      <c r="AA586" s="13"/>
      <c r="AB586" s="14"/>
      <c r="AC586" s="13"/>
      <c r="AD586" s="13"/>
    </row>
    <row r="587" spans="1:30" x14ac:dyDescent="0.25">
      <c r="A587" s="9"/>
      <c r="B587" s="9"/>
      <c r="C587" s="9"/>
      <c r="D587" s="9"/>
      <c r="E587" s="9"/>
      <c r="F587" s="9"/>
      <c r="G587" s="9"/>
      <c r="H587" s="9"/>
      <c r="I587" s="9"/>
      <c r="J587" s="15"/>
      <c r="K587" s="13"/>
      <c r="L587" s="13"/>
      <c r="M587" s="13"/>
      <c r="N587" s="13"/>
      <c r="O587" s="13"/>
      <c r="P587" s="13"/>
      <c r="Q587" s="13"/>
      <c r="R587" s="13"/>
      <c r="S587" s="14"/>
      <c r="T587" s="13"/>
      <c r="U587" s="13"/>
      <c r="V587" s="13"/>
      <c r="W587" s="13"/>
      <c r="X587" s="13"/>
      <c r="Y587" s="13"/>
      <c r="Z587" s="13"/>
      <c r="AA587" s="13"/>
      <c r="AB587" s="14"/>
      <c r="AC587" s="13"/>
      <c r="AD587" s="13"/>
    </row>
    <row r="588" spans="1:30" x14ac:dyDescent="0.25">
      <c r="A588" s="9"/>
      <c r="B588" s="21"/>
      <c r="C588" s="21"/>
      <c r="D588" s="21"/>
      <c r="E588" s="21"/>
      <c r="F588" s="21"/>
      <c r="G588" s="21"/>
      <c r="H588" s="21"/>
      <c r="I588" s="9"/>
      <c r="J588" s="15"/>
      <c r="K588" s="13"/>
      <c r="L588" s="13"/>
      <c r="M588" s="13"/>
      <c r="N588" s="13"/>
      <c r="O588" s="13"/>
      <c r="P588" s="13"/>
      <c r="Q588" s="13"/>
      <c r="R588" s="13"/>
      <c r="S588" s="14"/>
      <c r="T588" s="13"/>
      <c r="U588" s="13"/>
      <c r="V588" s="13"/>
      <c r="W588" s="13"/>
      <c r="X588" s="13"/>
      <c r="Y588" s="13"/>
      <c r="Z588" s="13"/>
      <c r="AA588" s="13"/>
      <c r="AB588" s="14"/>
      <c r="AC588" s="13"/>
      <c r="AD588" s="13"/>
    </row>
    <row r="589" spans="1:30" x14ac:dyDescent="0.25">
      <c r="A589" s="9"/>
      <c r="B589" s="9"/>
      <c r="C589" s="9"/>
      <c r="D589" s="9"/>
      <c r="E589" s="9"/>
      <c r="F589" s="9"/>
      <c r="G589" s="9"/>
      <c r="H589" s="9"/>
      <c r="I589" s="9"/>
      <c r="J589" s="15"/>
      <c r="K589" s="13"/>
      <c r="L589" s="13"/>
      <c r="M589" s="13"/>
      <c r="N589" s="13"/>
      <c r="O589" s="13"/>
      <c r="P589" s="13"/>
      <c r="Q589" s="13"/>
      <c r="R589" s="13"/>
      <c r="S589" s="14"/>
      <c r="T589" s="13"/>
      <c r="U589" s="13"/>
      <c r="V589" s="13"/>
      <c r="W589" s="13"/>
      <c r="X589" s="13"/>
      <c r="Y589" s="13"/>
      <c r="Z589" s="13"/>
      <c r="AA589" s="13"/>
      <c r="AB589" s="14"/>
      <c r="AC589" s="13"/>
      <c r="AD589" s="13"/>
    </row>
    <row r="590" spans="1:30" x14ac:dyDescent="0.25">
      <c r="A590" s="9"/>
      <c r="B590" s="9"/>
      <c r="C590" s="9"/>
      <c r="D590" s="9"/>
      <c r="E590" s="9"/>
      <c r="F590" s="9"/>
      <c r="G590" s="9"/>
      <c r="H590" s="9"/>
      <c r="I590" s="9"/>
      <c r="J590" s="15"/>
      <c r="K590" s="13"/>
      <c r="L590" s="13"/>
      <c r="M590" s="13"/>
      <c r="N590" s="13"/>
      <c r="O590" s="13"/>
      <c r="P590" s="13"/>
      <c r="Q590" s="13"/>
      <c r="R590" s="13"/>
      <c r="S590" s="14"/>
      <c r="T590" s="13"/>
      <c r="U590" s="13"/>
      <c r="V590" s="13"/>
      <c r="W590" s="13"/>
      <c r="X590" s="13"/>
      <c r="Y590" s="13"/>
      <c r="Z590" s="13"/>
      <c r="AA590" s="13"/>
      <c r="AB590" s="14"/>
      <c r="AC590" s="13"/>
      <c r="AD590" s="13"/>
    </row>
    <row r="591" spans="1:30" x14ac:dyDescent="0.25">
      <c r="A591" s="9"/>
      <c r="B591" s="9"/>
      <c r="C591" s="9"/>
      <c r="D591" s="9"/>
      <c r="E591" s="9"/>
      <c r="F591" s="9"/>
      <c r="G591" s="9"/>
      <c r="H591" s="9"/>
      <c r="I591" s="9"/>
      <c r="J591" s="15"/>
      <c r="K591" s="13"/>
      <c r="L591" s="13"/>
      <c r="M591" s="13"/>
      <c r="N591" s="13"/>
      <c r="O591" s="13"/>
      <c r="P591" s="13"/>
      <c r="Q591" s="13"/>
      <c r="R591" s="13"/>
      <c r="S591" s="14"/>
      <c r="T591" s="13"/>
      <c r="U591" s="13"/>
      <c r="V591" s="13"/>
      <c r="W591" s="13"/>
      <c r="X591" s="13"/>
      <c r="Y591" s="13"/>
      <c r="Z591" s="13"/>
      <c r="AA591" s="13"/>
      <c r="AB591" s="14"/>
      <c r="AC591" s="13"/>
      <c r="AD591" s="13"/>
    </row>
    <row r="592" spans="1:30" x14ac:dyDescent="0.25">
      <c r="A592" s="9"/>
      <c r="B592" s="9"/>
      <c r="C592" s="20" t="s">
        <v>8</v>
      </c>
      <c r="D592" s="19"/>
      <c r="E592" s="18"/>
      <c r="F592" s="9"/>
      <c r="G592" s="9"/>
      <c r="H592" s="9"/>
      <c r="I592" s="9"/>
      <c r="J592" s="15"/>
      <c r="K592" s="13"/>
      <c r="L592" s="13"/>
      <c r="M592" s="13"/>
      <c r="N592" s="13"/>
      <c r="O592" s="13"/>
      <c r="P592" s="13"/>
      <c r="Q592" s="13"/>
      <c r="R592" s="13"/>
      <c r="S592" s="14"/>
      <c r="T592" s="13"/>
      <c r="U592" s="13"/>
      <c r="V592" s="13"/>
      <c r="W592" s="13"/>
      <c r="X592" s="13"/>
      <c r="Y592" s="13"/>
      <c r="Z592" s="13"/>
      <c r="AA592" s="13"/>
      <c r="AB592" s="14"/>
      <c r="AC592" s="13"/>
      <c r="AD592" s="13"/>
    </row>
    <row r="593" spans="1:30" x14ac:dyDescent="0.25">
      <c r="A593" s="9"/>
      <c r="B593" s="9"/>
      <c r="C593" s="17" t="str">
        <f>IF(G4="","Source: "&amp; G8,"Notes: " &amp; G4 &amp; CHAR(10) &amp; "Source: "&amp;G8)</f>
        <v>Source: IHS Markit</v>
      </c>
      <c r="D593" s="9"/>
      <c r="E593" s="16"/>
      <c r="F593" s="9"/>
      <c r="G593" s="9"/>
      <c r="H593" s="9"/>
      <c r="I593" s="9"/>
      <c r="J593" s="15"/>
      <c r="K593" s="13"/>
      <c r="L593" s="13"/>
      <c r="M593" s="13"/>
      <c r="N593" s="13"/>
      <c r="O593" s="13"/>
      <c r="P593" s="13"/>
      <c r="Q593" s="13"/>
      <c r="R593" s="13"/>
      <c r="S593" s="14"/>
      <c r="T593" s="13"/>
      <c r="U593" s="13"/>
      <c r="V593" s="13"/>
      <c r="W593" s="13"/>
      <c r="X593" s="13"/>
      <c r="Y593" s="13"/>
      <c r="Z593" s="13"/>
      <c r="AA593" s="13"/>
      <c r="AB593" s="14"/>
      <c r="AC593" s="13"/>
      <c r="AD593" s="13"/>
    </row>
    <row r="594" spans="1:30" x14ac:dyDescent="0.25">
      <c r="A594" s="9"/>
      <c r="B594" s="9"/>
      <c r="C594" s="12" t="str">
        <f>IF(G14="",G11, G11 &amp; "   " &amp; G14)</f>
        <v>© 2021 IHS Markit</v>
      </c>
      <c r="D594" s="11"/>
      <c r="E594" s="10"/>
      <c r="F594" s="9"/>
      <c r="G594" s="9"/>
      <c r="H594" s="9"/>
      <c r="I594" s="9"/>
    </row>
    <row r="595" spans="1:30" x14ac:dyDescent="0.25">
      <c r="A595" s="9"/>
      <c r="B595" s="9"/>
      <c r="C595" s="9"/>
      <c r="D595" s="9"/>
      <c r="E595" s="9"/>
      <c r="F595" s="9"/>
      <c r="G595" s="9"/>
      <c r="H595" s="9"/>
      <c r="I595" s="9"/>
    </row>
    <row r="596" spans="1:30" x14ac:dyDescent="0.25">
      <c r="A596" s="9"/>
      <c r="B596" s="9"/>
      <c r="C596" s="9"/>
      <c r="D596" s="9"/>
      <c r="E596" s="9"/>
      <c r="F596" s="9"/>
      <c r="G596" s="9"/>
      <c r="H596" s="9"/>
      <c r="I596" s="9"/>
    </row>
    <row r="597" spans="1:30" x14ac:dyDescent="0.25">
      <c r="N597" s="8"/>
    </row>
  </sheetData>
  <mergeCells count="6">
    <mergeCell ref="G14:H14"/>
    <mergeCell ref="B4:E4"/>
    <mergeCell ref="G4:H5"/>
    <mergeCell ref="B7:E7"/>
    <mergeCell ref="G8:H8"/>
    <mergeCell ref="B10:E10"/>
  </mergeCells>
  <hyperlinks>
    <hyperlink ref="A1" location="TOC!A1" display="return to TOC" xr:uid="{AF314D1D-657A-4341-A898-4340391E00C9}"/>
  </hyperlinks>
  <pageMargins left="0.7" right="0.7" top="0.75" bottom="0.75" header="0.3" footer="0.3"/>
  <pageSetup orientation="portrait"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39B6F-3B62-4581-B22C-D3053CE5F90D}">
  <sheetPr>
    <pageSetUpPr fitToPage="1"/>
  </sheetPr>
  <dimension ref="A1:U72"/>
  <sheetViews>
    <sheetView showGridLines="0" zoomScaleNormal="100" workbookViewId="0">
      <selection activeCell="D7" sqref="D7"/>
    </sheetView>
  </sheetViews>
  <sheetFormatPr defaultColWidth="9.6640625" defaultRowHeight="13.2" x14ac:dyDescent="0.3"/>
  <cols>
    <col min="1" max="1" width="9.6640625" style="47" customWidth="1"/>
    <col min="2" max="2" width="29.109375" style="47" customWidth="1"/>
    <col min="3" max="4" width="25.77734375" style="47" customWidth="1"/>
    <col min="5" max="5" width="16.109375" style="47" customWidth="1"/>
    <col min="6" max="16384" width="9.6640625" style="47"/>
  </cols>
  <sheetData>
    <row r="1" spans="1:21" s="44" customFormat="1" ht="20.100000000000001" customHeight="1" x14ac:dyDescent="0.3">
      <c r="A1" s="42"/>
      <c r="B1" s="43"/>
      <c r="J1" s="45"/>
    </row>
    <row r="2" spans="1:21" x14ac:dyDescent="0.3">
      <c r="A2" s="46"/>
    </row>
    <row r="4" spans="1:21" ht="12.9" customHeight="1" x14ac:dyDescent="0.3">
      <c r="B4" s="48" t="s">
        <v>36</v>
      </c>
      <c r="C4" s="48"/>
      <c r="D4" s="48"/>
      <c r="E4" s="48"/>
    </row>
    <row r="5" spans="1:21" ht="15" customHeight="1" x14ac:dyDescent="0.25">
      <c r="B5" s="49" t="s">
        <v>35</v>
      </c>
      <c r="C5" s="49"/>
      <c r="D5" s="49"/>
      <c r="E5" s="49"/>
      <c r="F5" s="50"/>
      <c r="G5" s="50"/>
      <c r="H5" s="50"/>
      <c r="I5" s="50"/>
      <c r="J5" s="50"/>
      <c r="K5" s="50"/>
      <c r="L5" s="50"/>
      <c r="M5" s="50"/>
      <c r="N5" s="50"/>
      <c r="O5" s="50"/>
      <c r="P5" s="50"/>
      <c r="Q5" s="50"/>
      <c r="R5" s="50"/>
      <c r="S5" s="50"/>
      <c r="T5" s="50"/>
      <c r="U5" s="50"/>
    </row>
    <row r="6" spans="1:21" ht="15" customHeight="1" thickBot="1" x14ac:dyDescent="0.3">
      <c r="B6" s="51" t="s">
        <v>44</v>
      </c>
      <c r="C6" s="52" t="s">
        <v>41</v>
      </c>
      <c r="D6" s="52" t="s">
        <v>42</v>
      </c>
      <c r="E6" s="52" t="s">
        <v>37</v>
      </c>
      <c r="F6" s="50"/>
      <c r="G6" s="50"/>
      <c r="H6" s="50"/>
      <c r="I6" s="50"/>
      <c r="J6" s="50"/>
      <c r="K6" s="50"/>
      <c r="L6" s="50"/>
      <c r="M6" s="50"/>
      <c r="N6" s="50"/>
      <c r="O6" s="50"/>
      <c r="P6" s="50"/>
      <c r="Q6" s="50"/>
      <c r="R6" s="50"/>
      <c r="S6" s="50"/>
      <c r="T6" s="50"/>
      <c r="U6" s="50"/>
    </row>
    <row r="7" spans="1:21" x14ac:dyDescent="0.25">
      <c r="B7" s="53" t="str">
        <f>'Data for Tracker'!C4</f>
        <v xml:space="preserve">Total Supply </v>
      </c>
      <c r="C7" s="66">
        <f>SUM('Graph for Tracker billion gpm'!BG12:BR12)</f>
        <v>34.234730124604596</v>
      </c>
      <c r="D7" s="66">
        <f>SUM('Graph for Tracker billion gpm'!BS12:CD12)</f>
        <v>38.425507117115025</v>
      </c>
      <c r="E7" s="66">
        <f>D7-C7</f>
        <v>4.190776992510429</v>
      </c>
      <c r="F7" s="54"/>
      <c r="G7" s="54"/>
      <c r="H7" s="54"/>
      <c r="I7" s="54"/>
      <c r="J7" s="54"/>
      <c r="K7" s="54"/>
      <c r="L7" s="54"/>
      <c r="M7" s="54"/>
      <c r="N7" s="54"/>
      <c r="O7" s="54"/>
      <c r="P7" s="54"/>
      <c r="Q7" s="54"/>
      <c r="R7" s="54"/>
      <c r="S7" s="54"/>
      <c r="T7" s="54"/>
      <c r="U7" s="54"/>
    </row>
    <row r="8" spans="1:21" ht="14.4" customHeight="1" x14ac:dyDescent="0.25">
      <c r="B8" s="53" t="str">
        <f>'Data for Tracker'!C5</f>
        <v xml:space="preserve">Domestic Demand (Non-Petchem) </v>
      </c>
      <c r="C8" s="66">
        <f>SUM('Graph for Tracker billion gpm'!BG13:BR13)</f>
        <v>8.0533259938846022</v>
      </c>
      <c r="D8" s="66">
        <f>SUM('Graph for Tracker billion gpm'!BS13:CD13)</f>
        <v>9.8292547626330116</v>
      </c>
      <c r="E8" s="66">
        <f t="shared" ref="E8:E10" si="0">D8-C8</f>
        <v>1.7759287687484093</v>
      </c>
      <c r="F8" s="54"/>
      <c r="G8" s="54"/>
      <c r="H8" s="54"/>
      <c r="I8" s="54"/>
      <c r="J8" s="54"/>
      <c r="K8" s="54"/>
      <c r="L8" s="54"/>
      <c r="M8" s="54"/>
      <c r="N8" s="54"/>
      <c r="O8" s="54"/>
      <c r="P8" s="54"/>
      <c r="Q8" s="54"/>
      <c r="R8" s="54"/>
      <c r="S8" s="54"/>
      <c r="T8" s="54"/>
      <c r="U8" s="54"/>
    </row>
    <row r="9" spans="1:21" x14ac:dyDescent="0.25">
      <c r="B9" s="53" t="str">
        <f>'Data for Tracker'!C6</f>
        <v>Chemical Demand</v>
      </c>
      <c r="C9" s="66">
        <f>SUM('Graph for Tracker billion gpm'!BG14:BR14)</f>
        <v>8.8864136699512688</v>
      </c>
      <c r="D9" s="66">
        <f>SUM('Graph for Tracker billion gpm'!BS14:CD14)</f>
        <v>9.4079686370615416</v>
      </c>
      <c r="E9" s="66">
        <f t="shared" si="0"/>
        <v>0.52155496711027283</v>
      </c>
      <c r="F9" s="54"/>
      <c r="G9" s="54"/>
      <c r="H9" s="54"/>
      <c r="I9" s="54"/>
      <c r="J9" s="54"/>
      <c r="K9" s="54"/>
      <c r="L9" s="54"/>
      <c r="M9" s="54"/>
      <c r="N9" s="54"/>
      <c r="O9" s="54"/>
      <c r="P9" s="54"/>
      <c r="Q9" s="54"/>
      <c r="R9" s="54"/>
      <c r="S9" s="54"/>
      <c r="T9" s="54"/>
      <c r="U9" s="54"/>
    </row>
    <row r="10" spans="1:21" x14ac:dyDescent="0.25">
      <c r="B10" s="53" t="str">
        <f>'Data for Tracker'!C7</f>
        <v>Exports</v>
      </c>
      <c r="C10" s="66">
        <f>SUM('Graph for Tracker billion gpm'!BG15:BR15)</f>
        <v>19.371531042308806</v>
      </c>
      <c r="D10" s="66">
        <f>SUM('Graph for Tracker billion gpm'!BS15:CD15)</f>
        <v>20.364054912234003</v>
      </c>
      <c r="E10" s="66">
        <f t="shared" si="0"/>
        <v>0.99252386992519703</v>
      </c>
      <c r="F10" s="54"/>
      <c r="G10" s="54"/>
      <c r="H10" s="54"/>
      <c r="I10" s="54"/>
      <c r="J10" s="54"/>
      <c r="K10" s="54"/>
      <c r="L10" s="54"/>
      <c r="M10" s="54"/>
      <c r="N10" s="54"/>
      <c r="O10" s="54"/>
      <c r="P10" s="54"/>
      <c r="Q10" s="54"/>
      <c r="R10" s="54"/>
      <c r="S10" s="54"/>
      <c r="T10" s="54"/>
      <c r="U10" s="54"/>
    </row>
    <row r="11" spans="1:21" ht="13.8" thickBot="1" x14ac:dyDescent="0.3">
      <c r="B11" s="55" t="s">
        <v>46</v>
      </c>
      <c r="C11" s="67">
        <f>C7-SUM(C8:C10)</f>
        <v>-2.0765405815400868</v>
      </c>
      <c r="D11" s="67">
        <f t="shared" ref="D11" si="1">D7-SUM(D8:D10)</f>
        <v>-1.1757711948135281</v>
      </c>
      <c r="E11" s="68" t="s">
        <v>47</v>
      </c>
      <c r="F11" s="54"/>
      <c r="G11" s="54"/>
      <c r="H11" s="54"/>
      <c r="I11" s="54"/>
      <c r="J11" s="54"/>
      <c r="K11" s="54"/>
      <c r="L11" s="54"/>
      <c r="M11" s="54"/>
      <c r="N11" s="54"/>
      <c r="O11" s="54"/>
      <c r="P11" s="54"/>
      <c r="Q11" s="54"/>
      <c r="R11" s="54"/>
      <c r="S11" s="54"/>
      <c r="T11" s="54"/>
      <c r="U11" s="54"/>
    </row>
    <row r="12" spans="1:21" x14ac:dyDescent="0.3">
      <c r="B12" s="56"/>
      <c r="I12" s="57"/>
    </row>
    <row r="13" spans="1:21" x14ac:dyDescent="0.3">
      <c r="B13" s="58" t="s">
        <v>34</v>
      </c>
      <c r="C13" s="58"/>
      <c r="D13" s="58"/>
      <c r="E13" s="59" t="s">
        <v>38</v>
      </c>
    </row>
    <row r="15" spans="1:21" x14ac:dyDescent="0.25">
      <c r="C15" s="60"/>
      <c r="D15" s="60"/>
      <c r="E15" s="60"/>
      <c r="F15" s="60"/>
      <c r="G15" s="60"/>
      <c r="H15" s="60"/>
      <c r="I15" s="60"/>
      <c r="J15" s="60"/>
      <c r="K15" s="60"/>
      <c r="L15" s="60"/>
      <c r="M15" s="60"/>
      <c r="N15" s="60"/>
      <c r="O15" s="60"/>
      <c r="P15" s="60"/>
      <c r="Q15" s="60"/>
      <c r="R15" s="60"/>
      <c r="S15" s="60"/>
      <c r="T15" s="60"/>
      <c r="U15" s="60"/>
    </row>
    <row r="16" spans="1:21" x14ac:dyDescent="0.3">
      <c r="H16" s="57"/>
    </row>
    <row r="18" spans="2:19" x14ac:dyDescent="0.25">
      <c r="C18" s="60"/>
      <c r="D18" s="60"/>
      <c r="E18" s="60"/>
      <c r="F18" s="60"/>
      <c r="G18" s="60"/>
      <c r="H18" s="60"/>
      <c r="I18" s="60"/>
      <c r="J18" s="60"/>
      <c r="K18" s="60"/>
      <c r="L18" s="60"/>
      <c r="M18" s="60"/>
      <c r="N18" s="60"/>
      <c r="O18" s="60"/>
      <c r="P18" s="60"/>
      <c r="Q18" s="60"/>
      <c r="R18" s="60"/>
    </row>
    <row r="21" spans="2:19" x14ac:dyDescent="0.3">
      <c r="D21" s="61"/>
    </row>
    <row r="22" spans="2:19" x14ac:dyDescent="0.25">
      <c r="B22" s="60"/>
      <c r="D22" s="62"/>
      <c r="E22" s="63"/>
      <c r="F22" s="63"/>
      <c r="G22" s="62"/>
      <c r="H22" s="62"/>
      <c r="I22" s="62"/>
      <c r="J22" s="64"/>
      <c r="K22" s="64"/>
      <c r="L22" s="64"/>
      <c r="M22" s="64"/>
      <c r="N22" s="64"/>
      <c r="O22" s="64"/>
      <c r="P22" s="64"/>
      <c r="Q22" s="64"/>
      <c r="R22" s="64"/>
      <c r="S22" s="64"/>
    </row>
    <row r="23" spans="2:19" x14ac:dyDescent="0.25">
      <c r="B23" s="60"/>
      <c r="D23" s="64"/>
      <c r="F23" s="64"/>
      <c r="G23" s="64"/>
      <c r="H23" s="64"/>
      <c r="I23" s="64"/>
    </row>
    <row r="24" spans="2:19" x14ac:dyDescent="0.25">
      <c r="B24" s="60"/>
      <c r="D24" s="64"/>
      <c r="F24" s="64"/>
      <c r="G24" s="64"/>
      <c r="H24" s="64"/>
      <c r="I24" s="64"/>
    </row>
    <row r="25" spans="2:19" x14ac:dyDescent="0.25">
      <c r="B25" s="60"/>
      <c r="D25" s="64"/>
      <c r="F25" s="64"/>
      <c r="G25" s="64"/>
      <c r="H25" s="64"/>
      <c r="I25" s="64"/>
    </row>
    <row r="26" spans="2:19" x14ac:dyDescent="0.25">
      <c r="B26" s="60"/>
      <c r="D26" s="64"/>
      <c r="F26" s="64"/>
      <c r="G26" s="64"/>
      <c r="H26" s="64"/>
      <c r="I26" s="64"/>
    </row>
    <row r="27" spans="2:19" x14ac:dyDescent="0.25">
      <c r="B27" s="60"/>
      <c r="D27" s="64"/>
      <c r="F27" s="64"/>
      <c r="G27" s="64"/>
      <c r="H27" s="64"/>
      <c r="I27" s="64"/>
    </row>
    <row r="28" spans="2:19" x14ac:dyDescent="0.25">
      <c r="B28" s="60"/>
      <c r="D28" s="64"/>
      <c r="F28" s="64"/>
      <c r="G28" s="64"/>
      <c r="H28" s="64"/>
      <c r="I28" s="64"/>
    </row>
    <row r="29" spans="2:19" x14ac:dyDescent="0.25">
      <c r="B29" s="60"/>
      <c r="D29" s="64"/>
      <c r="F29" s="64"/>
      <c r="G29" s="64"/>
      <c r="H29" s="64"/>
      <c r="I29" s="64"/>
    </row>
    <row r="30" spans="2:19" x14ac:dyDescent="0.25">
      <c r="B30" s="60"/>
      <c r="D30" s="64"/>
      <c r="F30" s="64"/>
      <c r="G30" s="64"/>
      <c r="H30" s="64"/>
      <c r="I30" s="64"/>
    </row>
    <row r="31" spans="2:19" x14ac:dyDescent="0.25">
      <c r="B31" s="60"/>
      <c r="D31" s="64"/>
      <c r="F31" s="64"/>
      <c r="G31" s="64"/>
      <c r="H31" s="64"/>
      <c r="I31" s="64"/>
    </row>
    <row r="32" spans="2:19" x14ac:dyDescent="0.25">
      <c r="B32" s="60"/>
      <c r="D32" s="64"/>
      <c r="F32" s="64"/>
      <c r="G32" s="64"/>
      <c r="H32" s="64"/>
      <c r="I32" s="64"/>
    </row>
    <row r="33" spans="2:9" x14ac:dyDescent="0.25">
      <c r="B33" s="60"/>
      <c r="D33" s="64"/>
      <c r="F33" s="64"/>
      <c r="G33" s="64"/>
      <c r="H33" s="64"/>
      <c r="I33" s="64"/>
    </row>
    <row r="34" spans="2:9" x14ac:dyDescent="0.25">
      <c r="B34" s="60"/>
      <c r="D34" s="64"/>
      <c r="F34" s="64"/>
      <c r="G34" s="64"/>
      <c r="H34" s="64"/>
      <c r="I34" s="64"/>
    </row>
    <row r="35" spans="2:9" x14ac:dyDescent="0.25">
      <c r="B35" s="60"/>
    </row>
    <row r="36" spans="2:9" x14ac:dyDescent="0.25">
      <c r="B36" s="60"/>
      <c r="D36" s="61"/>
    </row>
    <row r="37" spans="2:9" x14ac:dyDescent="0.25">
      <c r="B37" s="60"/>
      <c r="D37" s="62"/>
      <c r="E37" s="64"/>
      <c r="F37" s="64"/>
      <c r="G37" s="64"/>
    </row>
    <row r="38" spans="2:9" x14ac:dyDescent="0.25">
      <c r="B38" s="60"/>
      <c r="D38" s="62"/>
      <c r="E38" s="64"/>
      <c r="F38" s="64"/>
      <c r="G38" s="64"/>
    </row>
    <row r="39" spans="2:9" x14ac:dyDescent="0.25">
      <c r="B39" s="60"/>
      <c r="D39" s="62"/>
      <c r="E39" s="64"/>
      <c r="F39" s="64"/>
      <c r="G39" s="64"/>
    </row>
    <row r="40" spans="2:9" x14ac:dyDescent="0.25">
      <c r="B40" s="60"/>
      <c r="D40" s="62"/>
      <c r="E40" s="64"/>
      <c r="F40" s="64"/>
      <c r="G40" s="64"/>
    </row>
    <row r="41" spans="2:9" x14ac:dyDescent="0.25">
      <c r="B41" s="60"/>
      <c r="D41" s="62"/>
      <c r="E41" s="64"/>
      <c r="F41" s="64"/>
      <c r="G41" s="64"/>
    </row>
    <row r="42" spans="2:9" x14ac:dyDescent="0.25">
      <c r="B42" s="60"/>
      <c r="D42" s="62"/>
      <c r="E42" s="64"/>
      <c r="F42" s="64"/>
      <c r="G42" s="64"/>
    </row>
    <row r="43" spans="2:9" x14ac:dyDescent="0.25">
      <c r="B43" s="60"/>
      <c r="D43" s="62"/>
      <c r="E43" s="64"/>
      <c r="F43" s="64"/>
      <c r="G43" s="64"/>
    </row>
    <row r="44" spans="2:9" x14ac:dyDescent="0.25">
      <c r="B44" s="60"/>
      <c r="D44" s="62"/>
      <c r="E44" s="64"/>
      <c r="F44" s="64"/>
      <c r="G44" s="64"/>
    </row>
    <row r="45" spans="2:9" x14ac:dyDescent="0.25">
      <c r="B45" s="60"/>
      <c r="D45" s="64"/>
    </row>
    <row r="46" spans="2:9" x14ac:dyDescent="0.25">
      <c r="B46" s="60"/>
      <c r="D46" s="64"/>
    </row>
    <row r="47" spans="2:9" x14ac:dyDescent="0.25">
      <c r="B47" s="60"/>
      <c r="D47" s="64"/>
    </row>
    <row r="48" spans="2:9" x14ac:dyDescent="0.25">
      <c r="B48" s="60"/>
      <c r="D48" s="64"/>
    </row>
    <row r="49" spans="2:7" x14ac:dyDescent="0.25">
      <c r="B49" s="60"/>
      <c r="D49" s="64"/>
      <c r="F49" s="64"/>
      <c r="G49" s="64"/>
    </row>
    <row r="50" spans="2:7" x14ac:dyDescent="0.25">
      <c r="B50" s="60"/>
      <c r="E50" s="64"/>
    </row>
    <row r="51" spans="2:7" x14ac:dyDescent="0.25">
      <c r="B51" s="60"/>
      <c r="E51" s="64"/>
    </row>
    <row r="52" spans="2:7" x14ac:dyDescent="0.25">
      <c r="B52" s="60"/>
      <c r="E52" s="64"/>
    </row>
    <row r="53" spans="2:7" x14ac:dyDescent="0.25">
      <c r="B53" s="60"/>
      <c r="E53" s="64"/>
    </row>
    <row r="54" spans="2:7" x14ac:dyDescent="0.25">
      <c r="B54" s="60"/>
      <c r="E54" s="64"/>
    </row>
    <row r="55" spans="2:7" x14ac:dyDescent="0.25">
      <c r="B55" s="60"/>
      <c r="E55" s="64"/>
    </row>
    <row r="56" spans="2:7" x14ac:dyDescent="0.25">
      <c r="B56" s="60"/>
      <c r="E56" s="64"/>
    </row>
    <row r="57" spans="2:7" x14ac:dyDescent="0.25">
      <c r="B57" s="60"/>
      <c r="E57" s="64"/>
    </row>
    <row r="58" spans="2:7" x14ac:dyDescent="0.25">
      <c r="B58" s="60"/>
      <c r="E58" s="64"/>
    </row>
    <row r="59" spans="2:7" x14ac:dyDescent="0.25">
      <c r="B59" s="60"/>
      <c r="E59" s="64"/>
    </row>
    <row r="60" spans="2:7" x14ac:dyDescent="0.25">
      <c r="B60" s="60"/>
      <c r="E60" s="64"/>
    </row>
    <row r="61" spans="2:7" x14ac:dyDescent="0.25">
      <c r="B61" s="60"/>
    </row>
    <row r="62" spans="2:7" x14ac:dyDescent="0.25">
      <c r="B62" s="60"/>
    </row>
    <row r="63" spans="2:7" x14ac:dyDescent="0.25">
      <c r="B63" s="60"/>
    </row>
    <row r="64" spans="2:7"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3">
      <c r="B70" s="64"/>
    </row>
    <row r="71" spans="2:2" x14ac:dyDescent="0.3">
      <c r="B71" s="64"/>
    </row>
    <row r="72" spans="2:2" x14ac:dyDescent="0.3">
      <c r="B72" s="64"/>
    </row>
  </sheetData>
  <printOptions horizontalCentered="1"/>
  <pageMargins left="0.51181102362204722" right="0.51181102362204722" top="0.51181102362204722" bottom="0.51181102362204722" header="0.51181102362204722" footer="0.51181102362204722"/>
  <pageSetup paperSize="9" scale="41" orientation="landscape" r:id="rId1"/>
  <headerFooter alignWithMargins="0">
    <oddHeader>&amp;F</oddHeader>
  </headerFooter>
  <customProperties>
    <customPr name="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8AE9-5A48-4BB5-911D-5D37924FEF3B}">
  <dimension ref="A1:CZ9"/>
  <sheetViews>
    <sheetView showGridLines="0" topLeftCell="BS1" zoomScale="50" zoomScaleNormal="50" workbookViewId="0">
      <selection activeCell="D7" sqref="D7"/>
    </sheetView>
  </sheetViews>
  <sheetFormatPr defaultRowHeight="14.4" x14ac:dyDescent="0.3"/>
  <cols>
    <col min="1" max="2" width="2.21875" customWidth="1"/>
    <col min="3" max="3" width="30.77734375" bestFit="1" customWidth="1"/>
    <col min="4" max="37" width="12.77734375" customWidth="1"/>
    <col min="38" max="38" width="10.88671875" bestFit="1" customWidth="1"/>
    <col min="39" max="40" width="11.21875" bestFit="1" customWidth="1"/>
    <col min="41" max="41" width="10.88671875" bestFit="1" customWidth="1"/>
    <col min="42" max="42" width="11.21875" bestFit="1" customWidth="1"/>
    <col min="43" max="43" width="10.88671875" bestFit="1" customWidth="1"/>
    <col min="44" max="44" width="11.21875" bestFit="1" customWidth="1"/>
    <col min="45" max="46" width="10.88671875" bestFit="1" customWidth="1"/>
    <col min="47" max="47" width="11.21875" bestFit="1" customWidth="1"/>
    <col min="48" max="48" width="14.77734375" bestFit="1" customWidth="1"/>
    <col min="49" max="50" width="13.44140625" bestFit="1" customWidth="1"/>
    <col min="51" max="52" width="11.21875" bestFit="1" customWidth="1"/>
    <col min="53" max="53" width="10.88671875" bestFit="1" customWidth="1"/>
    <col min="54" max="55" width="11.5546875" bestFit="1" customWidth="1"/>
    <col min="56" max="60" width="11.21875" bestFit="1" customWidth="1"/>
    <col min="61" max="61" width="11.5546875" bestFit="1" customWidth="1"/>
    <col min="62" max="63" width="11.21875" bestFit="1" customWidth="1"/>
    <col min="64" max="66" width="11.5546875" bestFit="1" customWidth="1"/>
    <col min="67" max="67" width="11.21875" bestFit="1" customWidth="1"/>
    <col min="68" max="68" width="11.5546875" bestFit="1" customWidth="1"/>
    <col min="69" max="69" width="10.88671875" bestFit="1" customWidth="1"/>
    <col min="70" max="71" width="11.21875" bestFit="1" customWidth="1"/>
    <col min="72" max="73" width="11.5546875" bestFit="1" customWidth="1"/>
    <col min="74" max="74" width="11.21875" bestFit="1" customWidth="1"/>
    <col min="75" max="75" width="11.5546875" bestFit="1" customWidth="1"/>
    <col min="76" max="77" width="11.21875" bestFit="1" customWidth="1"/>
    <col min="78" max="78" width="11.5546875" bestFit="1" customWidth="1"/>
    <col min="79" max="79" width="11.21875" bestFit="1" customWidth="1"/>
    <col min="80" max="80" width="10.88671875" bestFit="1" customWidth="1"/>
    <col min="81" max="81" width="11.21875" bestFit="1" customWidth="1"/>
    <col min="82" max="83" width="11.5546875" bestFit="1" customWidth="1"/>
    <col min="84" max="85" width="11.44140625" bestFit="1" customWidth="1"/>
    <col min="86" max="87" width="11" bestFit="1" customWidth="1"/>
    <col min="88" max="88" width="11.44140625" bestFit="1" customWidth="1"/>
    <col min="89" max="91" width="11" bestFit="1" customWidth="1"/>
    <col min="92" max="92" width="10.5546875" bestFit="1" customWidth="1"/>
    <col min="93" max="93" width="11.44140625" bestFit="1" customWidth="1"/>
    <col min="94" max="94" width="11" bestFit="1" customWidth="1"/>
    <col min="95" max="96" width="11.44140625" bestFit="1" customWidth="1"/>
    <col min="97" max="99" width="11" bestFit="1" customWidth="1"/>
    <col min="100" max="101" width="11.44140625" bestFit="1" customWidth="1"/>
    <col min="102" max="102" width="12.77734375" customWidth="1"/>
    <col min="103" max="103" width="11" bestFit="1" customWidth="1"/>
    <col min="104" max="104" width="11.44140625" bestFit="1" customWidth="1"/>
  </cols>
  <sheetData>
    <row r="1" spans="1:104" ht="23.4" x14ac:dyDescent="0.45">
      <c r="A1" s="1" t="s">
        <v>0</v>
      </c>
    </row>
    <row r="2" spans="1:104" x14ac:dyDescent="0.3">
      <c r="A2" s="2" t="s">
        <v>1</v>
      </c>
    </row>
    <row r="3" spans="1:104" x14ac:dyDescent="0.3">
      <c r="C3" s="3" t="s">
        <v>2</v>
      </c>
      <c r="D3" s="4">
        <v>41654</v>
      </c>
      <c r="E3" s="4">
        <v>41685</v>
      </c>
      <c r="F3" s="4">
        <v>41713</v>
      </c>
      <c r="G3" s="4">
        <v>41744</v>
      </c>
      <c r="H3" s="4">
        <v>41774</v>
      </c>
      <c r="I3" s="4">
        <v>41805</v>
      </c>
      <c r="J3" s="4">
        <v>41835</v>
      </c>
      <c r="K3" s="4">
        <v>41866</v>
      </c>
      <c r="L3" s="4">
        <v>41897</v>
      </c>
      <c r="M3" s="4">
        <v>41927</v>
      </c>
      <c r="N3" s="4">
        <v>41958</v>
      </c>
      <c r="O3" s="4">
        <v>41988</v>
      </c>
      <c r="P3" s="4">
        <v>42019</v>
      </c>
      <c r="Q3" s="4">
        <v>42050</v>
      </c>
      <c r="R3" s="4">
        <v>42078</v>
      </c>
      <c r="S3" s="4">
        <v>42109</v>
      </c>
      <c r="T3" s="4">
        <v>42139</v>
      </c>
      <c r="U3" s="4">
        <v>42170</v>
      </c>
      <c r="V3" s="4">
        <v>42200</v>
      </c>
      <c r="W3" s="4">
        <v>42231</v>
      </c>
      <c r="X3" s="4">
        <v>42262</v>
      </c>
      <c r="Y3" s="4">
        <v>42292</v>
      </c>
      <c r="Z3" s="4">
        <v>42323</v>
      </c>
      <c r="AA3" s="4">
        <v>42353</v>
      </c>
      <c r="AB3" s="4">
        <v>42384</v>
      </c>
      <c r="AC3" s="4">
        <v>42415</v>
      </c>
      <c r="AD3" s="4">
        <v>42444</v>
      </c>
      <c r="AE3" s="4">
        <v>42475</v>
      </c>
      <c r="AF3" s="4">
        <v>42505</v>
      </c>
      <c r="AG3" s="4">
        <v>42536</v>
      </c>
      <c r="AH3" s="4">
        <v>42566</v>
      </c>
      <c r="AI3" s="4">
        <v>42597</v>
      </c>
      <c r="AJ3" s="4">
        <v>42628</v>
      </c>
      <c r="AK3" s="4">
        <v>42658</v>
      </c>
      <c r="AL3" s="4">
        <v>42689</v>
      </c>
      <c r="AM3" s="4">
        <v>42719</v>
      </c>
      <c r="AN3" s="4">
        <v>42750</v>
      </c>
      <c r="AO3" s="4">
        <v>42781</v>
      </c>
      <c r="AP3" s="4">
        <v>42809</v>
      </c>
      <c r="AQ3" s="4">
        <v>42840</v>
      </c>
      <c r="AR3" s="4">
        <v>42870</v>
      </c>
      <c r="AS3" s="4">
        <v>42901</v>
      </c>
      <c r="AT3" s="4">
        <v>42931</v>
      </c>
      <c r="AU3" s="4">
        <v>42962</v>
      </c>
      <c r="AV3" s="4">
        <v>42993</v>
      </c>
      <c r="AW3" s="4">
        <v>43023</v>
      </c>
      <c r="AX3" s="4">
        <v>43054</v>
      </c>
      <c r="AY3" s="4">
        <v>43084</v>
      </c>
      <c r="AZ3" s="4">
        <v>43115</v>
      </c>
      <c r="BA3" s="4">
        <v>43146</v>
      </c>
      <c r="BB3" s="4">
        <v>43174</v>
      </c>
      <c r="BC3" s="4">
        <v>43205</v>
      </c>
      <c r="BD3" s="4">
        <v>43235</v>
      </c>
      <c r="BE3" s="4">
        <v>43266</v>
      </c>
      <c r="BF3" s="4">
        <v>43296</v>
      </c>
      <c r="BG3" s="4">
        <v>43327</v>
      </c>
      <c r="BH3" s="4">
        <v>43358</v>
      </c>
      <c r="BI3" s="4">
        <v>43388</v>
      </c>
      <c r="BJ3" s="4">
        <v>43419</v>
      </c>
      <c r="BK3" s="4">
        <v>43449</v>
      </c>
      <c r="BL3" s="4">
        <v>43480</v>
      </c>
      <c r="BM3" s="4">
        <v>43511</v>
      </c>
      <c r="BN3" s="4">
        <v>43539</v>
      </c>
      <c r="BO3" s="4">
        <v>43570</v>
      </c>
      <c r="BP3" s="4">
        <v>43600</v>
      </c>
      <c r="BQ3" s="4">
        <v>43631</v>
      </c>
      <c r="BR3" s="4">
        <v>43661</v>
      </c>
      <c r="BS3" s="4">
        <v>43692</v>
      </c>
      <c r="BT3" s="4">
        <v>43723</v>
      </c>
      <c r="BU3" s="4">
        <v>43753</v>
      </c>
      <c r="BV3" s="4">
        <v>43784</v>
      </c>
      <c r="BW3" s="4">
        <v>43814</v>
      </c>
      <c r="BX3" s="4">
        <v>43845</v>
      </c>
      <c r="BY3" s="4">
        <v>43876</v>
      </c>
      <c r="BZ3" s="4">
        <v>43905</v>
      </c>
      <c r="CA3" s="4">
        <v>43936</v>
      </c>
      <c r="CB3" s="4">
        <v>43966</v>
      </c>
      <c r="CC3" s="4">
        <v>43997</v>
      </c>
      <c r="CD3" s="4">
        <v>44027</v>
      </c>
      <c r="CE3" s="4">
        <v>44058</v>
      </c>
      <c r="CF3" s="4">
        <v>44089</v>
      </c>
      <c r="CG3" s="4">
        <v>44119</v>
      </c>
      <c r="CH3" s="4">
        <v>44150</v>
      </c>
      <c r="CI3" s="4">
        <v>44180</v>
      </c>
      <c r="CJ3" s="4">
        <v>44211</v>
      </c>
      <c r="CK3" s="4">
        <v>44242</v>
      </c>
      <c r="CL3" s="4">
        <v>44270</v>
      </c>
      <c r="CM3" s="4">
        <v>44301</v>
      </c>
      <c r="CN3" s="4">
        <v>44331</v>
      </c>
      <c r="CO3" s="4">
        <v>44362</v>
      </c>
      <c r="CP3" s="4">
        <v>44392</v>
      </c>
      <c r="CQ3" s="4">
        <v>44423</v>
      </c>
      <c r="CR3" s="4">
        <v>44454</v>
      </c>
      <c r="CS3" s="4">
        <v>44484</v>
      </c>
      <c r="CT3" s="4">
        <v>44515</v>
      </c>
      <c r="CU3" s="4">
        <v>44545</v>
      </c>
      <c r="CV3" s="4">
        <v>44576</v>
      </c>
      <c r="CW3" s="4">
        <v>44607</v>
      </c>
      <c r="CX3" s="4">
        <v>44635</v>
      </c>
      <c r="CY3" s="4">
        <v>44666</v>
      </c>
      <c r="CZ3" s="4">
        <v>44696</v>
      </c>
    </row>
    <row r="4" spans="1:104" x14ac:dyDescent="0.3">
      <c r="C4" s="3" t="s">
        <v>3</v>
      </c>
      <c r="D4" s="5">
        <v>1622096.7741935486</v>
      </c>
      <c r="E4" s="5">
        <v>1667821.4285714286</v>
      </c>
      <c r="F4" s="5">
        <v>1591032.2580645161</v>
      </c>
      <c r="G4" s="5">
        <v>1615666.6666666667</v>
      </c>
      <c r="H4" s="5">
        <v>1620741.9354838708</v>
      </c>
      <c r="I4" s="5">
        <v>1681100</v>
      </c>
      <c r="J4" s="5">
        <v>1692967.7419354839</v>
      </c>
      <c r="K4" s="5">
        <v>1716129.0322580645</v>
      </c>
      <c r="L4" s="5">
        <v>1677000</v>
      </c>
      <c r="M4" s="5">
        <v>1686709.6774193549</v>
      </c>
      <c r="N4" s="5">
        <v>1742100.0000000002</v>
      </c>
      <c r="O4" s="5">
        <v>1841806.4516129033</v>
      </c>
      <c r="P4" s="5">
        <v>1780129.0322580645</v>
      </c>
      <c r="Q4" s="5">
        <v>1789500</v>
      </c>
      <c r="R4" s="5">
        <v>1805612.9032258065</v>
      </c>
      <c r="S4" s="5">
        <v>1870600</v>
      </c>
      <c r="T4" s="5">
        <v>1820290.3225806453</v>
      </c>
      <c r="U4" s="5">
        <v>1806333.3333333335</v>
      </c>
      <c r="V4" s="5">
        <v>1838838.7096774192</v>
      </c>
      <c r="W4" s="5">
        <v>1850225.8064516131</v>
      </c>
      <c r="X4" s="5">
        <v>1796500.0000000002</v>
      </c>
      <c r="Y4" s="5">
        <v>1829354.8387096776</v>
      </c>
      <c r="Z4" s="5">
        <v>1862033.3333333333</v>
      </c>
      <c r="AA4" s="5">
        <v>1871193.5483870967</v>
      </c>
      <c r="AB4" s="5">
        <v>1854225.8064516129</v>
      </c>
      <c r="AC4" s="5">
        <v>1910482.7586206896</v>
      </c>
      <c r="AD4" s="5">
        <v>1890225.8064516126</v>
      </c>
      <c r="AE4" s="5">
        <v>1873600.0000000002</v>
      </c>
      <c r="AF4" s="5">
        <v>1882548.3870967745</v>
      </c>
      <c r="AG4" s="5">
        <v>1848600.0000000002</v>
      </c>
      <c r="AH4" s="5">
        <v>1862903.2258064514</v>
      </c>
      <c r="AI4" s="5">
        <v>1870387.0967741935</v>
      </c>
      <c r="AJ4" s="5">
        <v>1864706.768329822</v>
      </c>
      <c r="AK4" s="5">
        <v>1858399.2414481014</v>
      </c>
      <c r="AL4" s="5">
        <v>1931774.4349964887</v>
      </c>
      <c r="AM4" s="5">
        <v>1892723.8220932628</v>
      </c>
      <c r="AN4" s="5">
        <v>1940660.3059642306</v>
      </c>
      <c r="AO4" s="5">
        <v>1903811.8817733992</v>
      </c>
      <c r="AP4" s="5">
        <v>1945275.2091900371</v>
      </c>
      <c r="AQ4" s="5">
        <v>1913879.4349964885</v>
      </c>
      <c r="AR4" s="5">
        <v>1959309.4672545528</v>
      </c>
      <c r="AS4" s="5">
        <v>1951799.9999999998</v>
      </c>
      <c r="AT4" s="5">
        <v>1955322.5806451612</v>
      </c>
      <c r="AU4" s="5">
        <v>1933502.9946965366</v>
      </c>
      <c r="AV4" s="5">
        <v>1889012.2915038208</v>
      </c>
      <c r="AW4" s="5">
        <v>2044548.0390327515</v>
      </c>
      <c r="AX4" s="5">
        <v>2061739.6889843196</v>
      </c>
      <c r="AY4" s="5">
        <v>2082480.7281638728</v>
      </c>
      <c r="AZ4" s="5">
        <v>2136186.681114662</v>
      </c>
      <c r="BA4" s="5">
        <v>2129518.5969243972</v>
      </c>
      <c r="BB4" s="5">
        <v>2107041.9096215363</v>
      </c>
      <c r="BC4" s="5">
        <v>2103183.0390685424</v>
      </c>
      <c r="BD4" s="5">
        <v>2099118.6809773007</v>
      </c>
      <c r="BE4" s="5">
        <v>2118679.0196031234</v>
      </c>
      <c r="BF4" s="5">
        <v>2158189.9554960723</v>
      </c>
      <c r="BG4" s="5">
        <v>2208832.8247098392</v>
      </c>
      <c r="BH4" s="5">
        <v>2228889.941413505</v>
      </c>
      <c r="BI4" s="5">
        <v>2246171.6031490904</v>
      </c>
      <c r="BJ4" s="5">
        <v>2319715.1764793135</v>
      </c>
      <c r="BK4" s="5">
        <v>2344218.297320873</v>
      </c>
      <c r="BL4" s="5">
        <v>2323381.5988174169</v>
      </c>
      <c r="BM4" s="5">
        <v>2262188.6460573138</v>
      </c>
      <c r="BN4" s="5">
        <v>2216760.2377915899</v>
      </c>
      <c r="BO4" s="5">
        <v>2232300.6236745832</v>
      </c>
      <c r="BP4" s="5">
        <v>2222084.9803963359</v>
      </c>
      <c r="BQ4" s="5">
        <v>2244446.5425984724</v>
      </c>
      <c r="BR4" s="5">
        <v>2256431.08797256</v>
      </c>
      <c r="BS4" s="5">
        <v>2281871.6647482309</v>
      </c>
      <c r="BT4" s="5">
        <v>2354193.1743848892</v>
      </c>
      <c r="BU4" s="5">
        <v>2360246.456407153</v>
      </c>
      <c r="BV4" s="5">
        <v>2201236.1792850038</v>
      </c>
      <c r="BW4" s="5">
        <v>2325011.1485175337</v>
      </c>
      <c r="BX4" s="5">
        <v>2609069.9002138805</v>
      </c>
      <c r="BY4" s="5">
        <v>1924419.9290483124</v>
      </c>
      <c r="BZ4" s="5">
        <v>2242835.634853716</v>
      </c>
      <c r="CA4" s="5">
        <v>1973734.276173753</v>
      </c>
      <c r="CB4" s="5">
        <v>2050115.6333748701</v>
      </c>
      <c r="CC4" s="5">
        <v>2193278.4187437114</v>
      </c>
      <c r="CD4" s="5">
        <v>2352751.8905178322</v>
      </c>
      <c r="CE4" s="5">
        <v>2354766.1870453949</v>
      </c>
      <c r="CF4" s="5">
        <v>2211845.582428311</v>
      </c>
      <c r="CG4" s="5">
        <v>2329153.1162274112</v>
      </c>
      <c r="CH4" s="5">
        <v>2497047.0889380788</v>
      </c>
      <c r="CI4" s="5">
        <v>2073897.5402766727</v>
      </c>
      <c r="CJ4" s="5">
        <v>2411048.638964802</v>
      </c>
      <c r="CK4" s="5">
        <v>1673642.128040974</v>
      </c>
      <c r="CL4" s="5">
        <v>2425173.2334357444</v>
      </c>
      <c r="CM4" s="5">
        <v>2614502.7708823322</v>
      </c>
      <c r="CN4" s="5">
        <v>2848698.3852123362</v>
      </c>
      <c r="CO4" s="5">
        <v>2739368.19012107</v>
      </c>
      <c r="CP4" s="5">
        <v>2531689.1063783695</v>
      </c>
      <c r="CQ4" s="5">
        <v>2506915.470547637</v>
      </c>
      <c r="CR4" s="5">
        <v>2495377.8955774629</v>
      </c>
      <c r="CS4" s="5">
        <v>2553259.2400626591</v>
      </c>
      <c r="CT4" s="5">
        <v>2604695.7195293182</v>
      </c>
      <c r="CU4" s="5">
        <v>2690794.5698649548</v>
      </c>
      <c r="CV4" s="5">
        <v>2680718.1510921856</v>
      </c>
      <c r="CW4" s="5">
        <v>2602935.7533802274</v>
      </c>
      <c r="CX4" s="5">
        <v>2622262.3547575958</v>
      </c>
      <c r="CY4" s="5">
        <v>2589966.0611055484</v>
      </c>
      <c r="CZ4" s="5">
        <v>2604076.7802668782</v>
      </c>
    </row>
    <row r="5" spans="1:104" x14ac:dyDescent="0.3">
      <c r="C5" s="3" t="s">
        <v>4</v>
      </c>
      <c r="D5" s="5">
        <v>858052.60333271034</v>
      </c>
      <c r="E5" s="5">
        <v>805729.78867987369</v>
      </c>
      <c r="F5" s="5">
        <v>611888.41538170772</v>
      </c>
      <c r="G5" s="5">
        <v>470800.54991017061</v>
      </c>
      <c r="H5" s="5">
        <v>419638.52645016089</v>
      </c>
      <c r="I5" s="5">
        <v>413750.79700370843</v>
      </c>
      <c r="J5" s="5">
        <v>422648.14652836742</v>
      </c>
      <c r="K5" s="5">
        <v>465314.42534774472</v>
      </c>
      <c r="L5" s="5">
        <v>510851.57242925209</v>
      </c>
      <c r="M5" s="5">
        <v>628127.43307702686</v>
      </c>
      <c r="N5" s="5">
        <v>697260.23476601078</v>
      </c>
      <c r="O5" s="5">
        <v>804150.25601627782</v>
      </c>
      <c r="P5" s="5">
        <v>826202.35797979624</v>
      </c>
      <c r="Q5" s="5">
        <v>775702.9739464852</v>
      </c>
      <c r="R5" s="5">
        <v>585076.50091763225</v>
      </c>
      <c r="S5" s="5">
        <v>441945.08743368578</v>
      </c>
      <c r="T5" s="5">
        <v>389804.45667269232</v>
      </c>
      <c r="U5" s="5">
        <v>383663.15766846214</v>
      </c>
      <c r="V5" s="5">
        <v>392846.63972582878</v>
      </c>
      <c r="W5" s="5">
        <v>428377.62354873843</v>
      </c>
      <c r="X5" s="5">
        <v>458908.75633029395</v>
      </c>
      <c r="Y5" s="5">
        <v>556583.55791081081</v>
      </c>
      <c r="Z5" s="5">
        <v>634770.05547186604</v>
      </c>
      <c r="AA5" s="5">
        <v>763073.95427835616</v>
      </c>
      <c r="AB5" s="5">
        <v>828946.20058477449</v>
      </c>
      <c r="AC5" s="5">
        <v>775834.5346283532</v>
      </c>
      <c r="AD5" s="5">
        <v>584253.57527878729</v>
      </c>
      <c r="AE5" s="5">
        <v>442308.00770857779</v>
      </c>
      <c r="AF5" s="5">
        <v>391787.32402581692</v>
      </c>
      <c r="AG5" s="5">
        <v>386224.47663299477</v>
      </c>
      <c r="AH5" s="5">
        <v>395115.78889285401</v>
      </c>
      <c r="AI5" s="5">
        <v>439166.03018932743</v>
      </c>
      <c r="AJ5" s="5">
        <v>481289.36747595645</v>
      </c>
      <c r="AK5" s="5">
        <v>596588.90829014755</v>
      </c>
      <c r="AL5" s="5">
        <v>664431.02497276117</v>
      </c>
      <c r="AM5" s="5">
        <v>779048.35496573534</v>
      </c>
      <c r="AN5" s="5">
        <v>829877.16065867268</v>
      </c>
      <c r="AO5" s="5">
        <v>772671.83039612416</v>
      </c>
      <c r="AP5" s="5">
        <v>589069.2545897573</v>
      </c>
      <c r="AQ5" s="5">
        <v>459397.52482365165</v>
      </c>
      <c r="AR5" s="5">
        <v>394707.63953109097</v>
      </c>
      <c r="AS5" s="5">
        <v>382624.25100326783</v>
      </c>
      <c r="AT5" s="5">
        <v>380406.91108625277</v>
      </c>
      <c r="AU5" s="5">
        <v>423242.21413552295</v>
      </c>
      <c r="AV5" s="5">
        <v>471917.45479446987</v>
      </c>
      <c r="AW5" s="5">
        <v>618198.98895060143</v>
      </c>
      <c r="AX5" s="5">
        <v>682153.48307540198</v>
      </c>
      <c r="AY5" s="5">
        <v>763912.3543907922</v>
      </c>
      <c r="AZ5" s="5">
        <v>938186.85396060569</v>
      </c>
      <c r="BA5" s="5">
        <v>772419.54193939362</v>
      </c>
      <c r="BB5" s="5">
        <v>604292.406891661</v>
      </c>
      <c r="BC5" s="5">
        <v>530303.52224386111</v>
      </c>
      <c r="BD5" s="5">
        <v>401053.41813662497</v>
      </c>
      <c r="BE5" s="5">
        <v>448847.62674101419</v>
      </c>
      <c r="BF5" s="5">
        <v>396020.44730566908</v>
      </c>
      <c r="BG5" s="5">
        <v>449461.56572535797</v>
      </c>
      <c r="BH5" s="5">
        <v>492757.08690846141</v>
      </c>
      <c r="BI5" s="5">
        <v>648306.54668576934</v>
      </c>
      <c r="BJ5" s="5">
        <v>715212.75776639266</v>
      </c>
      <c r="BK5" s="5">
        <v>793038.50227036176</v>
      </c>
      <c r="BL5" s="5">
        <v>883044.07487696037</v>
      </c>
      <c r="BM5" s="5">
        <v>857673.94340973697</v>
      </c>
      <c r="BN5" s="5">
        <v>626174.19043486961</v>
      </c>
      <c r="BO5" s="5">
        <v>413024.27593131072</v>
      </c>
      <c r="BP5" s="5">
        <v>374810.54005133396</v>
      </c>
      <c r="BQ5" s="5">
        <v>360649.20172195102</v>
      </c>
      <c r="BR5" s="5">
        <v>365557.68086757313</v>
      </c>
      <c r="BS5" s="5">
        <v>435065.04043443769</v>
      </c>
      <c r="BT5" s="5">
        <v>443400.94091418642</v>
      </c>
      <c r="BU5" s="5">
        <v>566264.32656010985</v>
      </c>
      <c r="BV5" s="5">
        <v>620420.11510610185</v>
      </c>
      <c r="BW5" s="5">
        <v>718838.79900461901</v>
      </c>
      <c r="BX5" s="5">
        <v>745627.37084694917</v>
      </c>
      <c r="BY5" s="5">
        <v>698776.4051373048</v>
      </c>
      <c r="BZ5" s="5">
        <v>527509.69243043207</v>
      </c>
      <c r="CA5" s="5">
        <v>397830.70196912519</v>
      </c>
      <c r="CB5" s="5">
        <v>347238.00215139997</v>
      </c>
      <c r="CC5" s="5">
        <v>335395.65903550072</v>
      </c>
      <c r="CD5" s="5">
        <v>354836.80250615056</v>
      </c>
      <c r="CE5" s="5">
        <v>400467.05439115537</v>
      </c>
      <c r="CF5" s="5">
        <v>428251.58623063727</v>
      </c>
      <c r="CG5" s="5">
        <v>546407.85050181544</v>
      </c>
      <c r="CH5" s="5">
        <v>626468.28390374675</v>
      </c>
      <c r="CI5" s="5">
        <v>898620.09738434863</v>
      </c>
      <c r="CJ5" s="5">
        <v>937398.73319241707</v>
      </c>
      <c r="CK5" s="5">
        <v>1018584.7258465313</v>
      </c>
      <c r="CL5" s="5">
        <v>758601.69048606465</v>
      </c>
      <c r="CM5" s="5">
        <v>600042.86200741131</v>
      </c>
      <c r="CN5" s="5">
        <v>580994.93216662714</v>
      </c>
      <c r="CO5" s="5">
        <v>345548.3392521186</v>
      </c>
      <c r="CP5" s="5">
        <v>325356.3491321943</v>
      </c>
      <c r="CQ5" s="5">
        <v>425849.14544429199</v>
      </c>
      <c r="CR5" s="5">
        <v>470882.94576643757</v>
      </c>
      <c r="CS5" s="5">
        <v>640780.72755865427</v>
      </c>
      <c r="CT5" s="5">
        <v>703554.51224083174</v>
      </c>
      <c r="CU5" s="5">
        <v>890756.19811648538</v>
      </c>
      <c r="CV5" s="5">
        <v>996640.92447418591</v>
      </c>
      <c r="CW5" s="5">
        <v>923871.26782619057</v>
      </c>
      <c r="CX5" s="5">
        <v>732288.57277627999</v>
      </c>
      <c r="CY5" s="5">
        <v>527258.90765043779</v>
      </c>
      <c r="CZ5" s="5">
        <v>373482.12640906102</v>
      </c>
    </row>
    <row r="6" spans="1:104" x14ac:dyDescent="0.3">
      <c r="C6" s="3" t="s">
        <v>5</v>
      </c>
      <c r="D6" s="5">
        <v>627501.33610893728</v>
      </c>
      <c r="E6" s="5">
        <v>598926.84909073624</v>
      </c>
      <c r="F6" s="5">
        <v>573940.87118605571</v>
      </c>
      <c r="G6" s="5">
        <v>555991.64801145834</v>
      </c>
      <c r="H6" s="5">
        <v>556850.77776088542</v>
      </c>
      <c r="I6" s="5">
        <v>590631.67592735135</v>
      </c>
      <c r="J6" s="5">
        <v>573489.15549151122</v>
      </c>
      <c r="K6" s="5">
        <v>572447.73477369198</v>
      </c>
      <c r="L6" s="5">
        <v>570407.70463635819</v>
      </c>
      <c r="M6" s="5">
        <v>556826.59988842509</v>
      </c>
      <c r="N6" s="5">
        <v>588690.10104321793</v>
      </c>
      <c r="O6" s="5">
        <v>647889.94582981046</v>
      </c>
      <c r="P6" s="5">
        <v>647749.33705982205</v>
      </c>
      <c r="Q6" s="5">
        <v>633070.34106694604</v>
      </c>
      <c r="R6" s="5">
        <v>647619.12005958671</v>
      </c>
      <c r="S6" s="5">
        <v>659802.10335064959</v>
      </c>
      <c r="T6" s="5">
        <v>676910.2576412264</v>
      </c>
      <c r="U6" s="5">
        <v>706747.78422285372</v>
      </c>
      <c r="V6" s="5">
        <v>586764.54609022324</v>
      </c>
      <c r="W6" s="5">
        <v>593100.86366763688</v>
      </c>
      <c r="X6" s="5">
        <v>582480.601775783</v>
      </c>
      <c r="Y6" s="5">
        <v>542854.33967033948</v>
      </c>
      <c r="Z6" s="5">
        <v>554293.12759163708</v>
      </c>
      <c r="AA6" s="5">
        <v>590694.89543519355</v>
      </c>
      <c r="AB6" s="5">
        <v>593248.0120996678</v>
      </c>
      <c r="AC6" s="5">
        <v>595327.0320652487</v>
      </c>
      <c r="AD6" s="5">
        <v>546921.98069609806</v>
      </c>
      <c r="AE6" s="5">
        <v>531839.78115723969</v>
      </c>
      <c r="AF6" s="5">
        <v>503550.79335453041</v>
      </c>
      <c r="AG6" s="5">
        <v>518011.67752896209</v>
      </c>
      <c r="AH6" s="5">
        <v>584690.00972411805</v>
      </c>
      <c r="AI6" s="5">
        <v>684196.96823871415</v>
      </c>
      <c r="AJ6" s="5">
        <v>647858.52425272367</v>
      </c>
      <c r="AK6" s="5">
        <v>615698.99829736631</v>
      </c>
      <c r="AL6" s="5">
        <v>605893.24140405876</v>
      </c>
      <c r="AM6" s="5">
        <v>641664.77030853007</v>
      </c>
      <c r="AN6" s="5">
        <v>641299.52508171415</v>
      </c>
      <c r="AO6" s="5">
        <v>607066.58908056212</v>
      </c>
      <c r="AP6" s="5">
        <v>681368.29627576668</v>
      </c>
      <c r="AQ6" s="5">
        <v>657295.17071897839</v>
      </c>
      <c r="AR6" s="5">
        <v>632360.70311535208</v>
      </c>
      <c r="AS6" s="5">
        <v>626145.90697309596</v>
      </c>
      <c r="AT6" s="5">
        <v>630059.65035528911</v>
      </c>
      <c r="AU6" s="5">
        <v>611308.90274153394</v>
      </c>
      <c r="AV6" s="5">
        <v>552265.06073677656</v>
      </c>
      <c r="AW6" s="5">
        <v>563854.66774531745</v>
      </c>
      <c r="AX6" s="5">
        <v>588015.86879056087</v>
      </c>
      <c r="AY6" s="5">
        <v>593434.72588750289</v>
      </c>
      <c r="AZ6" s="5">
        <v>594558.21769592573</v>
      </c>
      <c r="BA6" s="5">
        <v>602362.63938350836</v>
      </c>
      <c r="BB6" s="5">
        <v>612822.44137608795</v>
      </c>
      <c r="BC6" s="5">
        <v>598722.85184950358</v>
      </c>
      <c r="BD6" s="5">
        <v>554684.85052244726</v>
      </c>
      <c r="BE6" s="5">
        <v>581658.67491680814</v>
      </c>
      <c r="BF6" s="5">
        <v>594500.96251579945</v>
      </c>
      <c r="BG6" s="5">
        <v>592677.09071842709</v>
      </c>
      <c r="BH6" s="5">
        <v>585749.04543166177</v>
      </c>
      <c r="BI6" s="5">
        <v>579760.22558304749</v>
      </c>
      <c r="BJ6" s="5">
        <v>579760.22558304749</v>
      </c>
      <c r="BK6" s="5">
        <v>579760.22558304749</v>
      </c>
      <c r="BL6" s="5">
        <v>569573.46108559519</v>
      </c>
      <c r="BM6" s="5">
        <v>569573.46108559519</v>
      </c>
      <c r="BN6" s="5">
        <v>569573.46108559519</v>
      </c>
      <c r="BO6" s="5">
        <v>569573.46108559519</v>
      </c>
      <c r="BP6" s="5">
        <v>569573.46108559519</v>
      </c>
      <c r="BQ6" s="5">
        <v>569573.46108559519</v>
      </c>
      <c r="BR6" s="5">
        <v>569573.46108559519</v>
      </c>
      <c r="BS6" s="5">
        <v>569573.46108559519</v>
      </c>
      <c r="BT6" s="5">
        <v>569573.46108559519</v>
      </c>
      <c r="BU6" s="5">
        <v>569573.46108559519</v>
      </c>
      <c r="BV6" s="5">
        <v>569573.46108559519</v>
      </c>
      <c r="BW6" s="5">
        <v>569573.46108559519</v>
      </c>
      <c r="BX6" s="5">
        <v>568150.38755832554</v>
      </c>
      <c r="BY6" s="5">
        <v>568150.38755832554</v>
      </c>
      <c r="BZ6" s="5">
        <v>568150.38755832554</v>
      </c>
      <c r="CA6" s="5">
        <v>568150.38755832554</v>
      </c>
      <c r="CB6" s="5">
        <v>568150.38755832554</v>
      </c>
      <c r="CC6" s="5">
        <v>568150.38755832554</v>
      </c>
      <c r="CD6" s="5">
        <v>568150.38755832554</v>
      </c>
      <c r="CE6" s="5">
        <v>568150.38755832554</v>
      </c>
      <c r="CF6" s="5">
        <v>568150.38755832554</v>
      </c>
      <c r="CG6" s="5">
        <v>568150.38755832554</v>
      </c>
      <c r="CH6" s="5">
        <v>632137.82319376699</v>
      </c>
      <c r="CI6" s="5">
        <v>646268.75701188075</v>
      </c>
      <c r="CJ6" s="5">
        <v>656227.73210829264</v>
      </c>
      <c r="CK6" s="5">
        <v>469511.29185840511</v>
      </c>
      <c r="CL6" s="5">
        <v>503561.76769631723</v>
      </c>
      <c r="CM6" s="5">
        <v>608184.04072062543</v>
      </c>
      <c r="CN6" s="5">
        <v>624310.80039583403</v>
      </c>
      <c r="CO6" s="5">
        <v>640922.73071902117</v>
      </c>
      <c r="CP6" s="5">
        <v>650477.61382172222</v>
      </c>
      <c r="CQ6" s="5">
        <v>651454.95086105203</v>
      </c>
      <c r="CR6" s="5">
        <v>643337.68249210971</v>
      </c>
      <c r="CS6" s="5">
        <v>639976.55430083885</v>
      </c>
      <c r="CT6" s="5">
        <v>638495.52006377117</v>
      </c>
      <c r="CU6" s="5">
        <v>641935.80388865678</v>
      </c>
      <c r="CV6" s="5">
        <v>652080.96994726628</v>
      </c>
      <c r="CW6" s="5">
        <v>638606.56004846341</v>
      </c>
      <c r="CX6" s="5">
        <v>617125.47104841203</v>
      </c>
      <c r="CY6" s="5">
        <v>609627.76285370917</v>
      </c>
      <c r="CZ6" s="5">
        <v>611163.53145163006</v>
      </c>
    </row>
    <row r="7" spans="1:104" x14ac:dyDescent="0.3">
      <c r="C7" s="3" t="s">
        <v>6</v>
      </c>
      <c r="D7" s="5">
        <v>355354.83870967739</v>
      </c>
      <c r="E7" s="5">
        <v>341678.57142857148</v>
      </c>
      <c r="F7" s="5">
        <v>330838.70967741933</v>
      </c>
      <c r="G7" s="5">
        <v>406666.66666666663</v>
      </c>
      <c r="H7" s="5">
        <v>450516.12903225812</v>
      </c>
      <c r="I7" s="5">
        <v>383666.66666666669</v>
      </c>
      <c r="J7" s="5">
        <v>435741.93548387097</v>
      </c>
      <c r="K7" s="5">
        <v>403838.70967741933</v>
      </c>
      <c r="L7" s="5">
        <v>462133.33333333331</v>
      </c>
      <c r="M7" s="5">
        <v>548548.38709677418</v>
      </c>
      <c r="N7" s="5">
        <v>424166.66666666669</v>
      </c>
      <c r="O7" s="5">
        <v>522419.3548387097</v>
      </c>
      <c r="P7" s="5">
        <v>510838.70967741933</v>
      </c>
      <c r="Q7" s="5">
        <v>661928.57142857148</v>
      </c>
      <c r="R7" s="5">
        <v>470129.03225806449</v>
      </c>
      <c r="S7" s="5">
        <v>628500</v>
      </c>
      <c r="T7" s="5">
        <v>582870.9677419354</v>
      </c>
      <c r="U7" s="5">
        <v>538233.33333333337</v>
      </c>
      <c r="V7" s="5">
        <v>606741.93548387091</v>
      </c>
      <c r="W7" s="5">
        <v>596580.6451612903</v>
      </c>
      <c r="X7" s="5">
        <v>739033.33333333337</v>
      </c>
      <c r="Y7" s="5">
        <v>604774.19354838703</v>
      </c>
      <c r="Z7" s="5">
        <v>697399.99999999988</v>
      </c>
      <c r="AA7" s="5">
        <v>750580.6451612903</v>
      </c>
      <c r="AB7" s="5">
        <v>865838.70967741939</v>
      </c>
      <c r="AC7" s="5">
        <v>884275.86206896557</v>
      </c>
      <c r="AD7" s="5">
        <v>672999.99999999988</v>
      </c>
      <c r="AE7" s="5">
        <v>700500</v>
      </c>
      <c r="AF7" s="5">
        <v>893774.19354838715</v>
      </c>
      <c r="AG7" s="5">
        <v>742266.66666666674</v>
      </c>
      <c r="AH7" s="5">
        <v>755096.77419354848</v>
      </c>
      <c r="AI7" s="5">
        <v>675677.41935483878</v>
      </c>
      <c r="AJ7" s="5">
        <v>595333.33333333337</v>
      </c>
      <c r="AK7" s="5">
        <v>861580.64516129042</v>
      </c>
      <c r="AL7" s="5">
        <v>849100</v>
      </c>
      <c r="AM7" s="5">
        <v>1053612.9032258063</v>
      </c>
      <c r="AN7" s="5">
        <v>1042677.4193548387</v>
      </c>
      <c r="AO7" s="5">
        <v>897295.56650246296</v>
      </c>
      <c r="AP7" s="5">
        <v>1009806.4516129032</v>
      </c>
      <c r="AQ7" s="5">
        <v>892999.99999999988</v>
      </c>
      <c r="AR7" s="5">
        <v>855032.25806451612</v>
      </c>
      <c r="AS7" s="5">
        <v>755866.66666666663</v>
      </c>
      <c r="AT7" s="5">
        <v>794806.45161290315</v>
      </c>
      <c r="AU7" s="5">
        <v>715645.16129032255</v>
      </c>
      <c r="AV7" s="5">
        <v>923576.83233532938</v>
      </c>
      <c r="AW7" s="5">
        <v>1043754.2516901681</v>
      </c>
      <c r="AX7" s="5">
        <v>936543.49900199613</v>
      </c>
      <c r="AY7" s="5">
        <v>1001657.4774966197</v>
      </c>
      <c r="AZ7" s="5">
        <v>849463.92910952284</v>
      </c>
      <c r="BA7" s="5">
        <v>818505.40376390074</v>
      </c>
      <c r="BB7" s="5">
        <v>889302.63878694235</v>
      </c>
      <c r="BC7" s="5">
        <v>876076.83233532938</v>
      </c>
      <c r="BD7" s="5">
        <v>1002851.0258837165</v>
      </c>
      <c r="BE7" s="5">
        <v>876810.16566866275</v>
      </c>
      <c r="BF7" s="5">
        <v>1074915.5420127488</v>
      </c>
      <c r="BG7" s="5">
        <v>1032851.0258837163</v>
      </c>
      <c r="BH7" s="5">
        <v>823343.49900199613</v>
      </c>
      <c r="BI7" s="5">
        <v>927883.28394823254</v>
      </c>
      <c r="BJ7" s="5">
        <v>1038443.4990019959</v>
      </c>
      <c r="BK7" s="5">
        <v>1163334.8968514586</v>
      </c>
      <c r="BL7" s="5">
        <v>1029978.7008395933</v>
      </c>
      <c r="BM7" s="5">
        <v>891832.38747553818</v>
      </c>
      <c r="BN7" s="5">
        <v>918333.53954927076</v>
      </c>
      <c r="BO7" s="5">
        <v>1166444.2922374429</v>
      </c>
      <c r="BP7" s="5">
        <v>1085333.5395492711</v>
      </c>
      <c r="BQ7" s="5">
        <v>1157910.9589041097</v>
      </c>
      <c r="BR7" s="5">
        <v>1188204.5072912064</v>
      </c>
      <c r="BS7" s="5">
        <v>1035398.055678303</v>
      </c>
      <c r="BT7" s="5">
        <v>1123910.9589041094</v>
      </c>
      <c r="BU7" s="5">
        <v>1168494.8298718515</v>
      </c>
      <c r="BV7" s="5">
        <v>1158910.9589041097</v>
      </c>
      <c r="BW7" s="5">
        <v>1235107.733097658</v>
      </c>
      <c r="BX7" s="5">
        <v>1263204.5072912066</v>
      </c>
      <c r="BY7" s="5">
        <v>1190941.9933868684</v>
      </c>
      <c r="BZ7" s="5">
        <v>1337139.9911621741</v>
      </c>
      <c r="CA7" s="5">
        <v>1213510.9589041097</v>
      </c>
      <c r="CB7" s="5">
        <v>1053107.7330976578</v>
      </c>
      <c r="CC7" s="5">
        <v>1250210.9589041099</v>
      </c>
      <c r="CD7" s="5">
        <v>1218172.2492266905</v>
      </c>
      <c r="CE7" s="5">
        <v>1138946.4427750774</v>
      </c>
      <c r="CF7" s="5">
        <v>1209610.9589041097</v>
      </c>
      <c r="CG7" s="5">
        <v>1375301.2814847548</v>
      </c>
      <c r="CH7" s="5">
        <v>1330533.3333333335</v>
      </c>
      <c r="CI7" s="5">
        <v>1591258.064516129</v>
      </c>
      <c r="CJ7" s="5">
        <v>1468741.935483871</v>
      </c>
      <c r="CK7" s="5">
        <v>1206214.2857142857</v>
      </c>
      <c r="CL7" s="5">
        <v>1180193.5483870967</v>
      </c>
      <c r="CM7" s="5">
        <v>1403099.9999999998</v>
      </c>
      <c r="CN7" s="5">
        <v>1483794.1802449308</v>
      </c>
      <c r="CO7" s="5">
        <v>1357930.6713585833</v>
      </c>
      <c r="CP7" s="5">
        <v>1346766.6264181973</v>
      </c>
      <c r="CQ7" s="5">
        <v>1302718.9006445091</v>
      </c>
      <c r="CR7" s="5">
        <v>1288878.6755885698</v>
      </c>
      <c r="CS7" s="5">
        <v>1288998.9271445964</v>
      </c>
      <c r="CT7" s="5">
        <v>1286091.747534595</v>
      </c>
      <c r="CU7" s="5">
        <v>1335861.6294835866</v>
      </c>
      <c r="CV7" s="5">
        <v>1230352.9864163268</v>
      </c>
      <c r="CW7" s="5">
        <v>1165486.4028880759</v>
      </c>
      <c r="CX7" s="5">
        <v>1173302.0839740161</v>
      </c>
      <c r="CY7" s="5">
        <v>1174238.3567154829</v>
      </c>
      <c r="CZ7" s="5">
        <v>1349406.588677892</v>
      </c>
    </row>
    <row r="8" spans="1:104" x14ac:dyDescent="0.3">
      <c r="C8" s="3" t="s">
        <v>7</v>
      </c>
      <c r="D8" s="5">
        <f t="shared" ref="D8:AA8" si="0">D4-D5-D6-D7</f>
        <v>-218812.00395777641</v>
      </c>
      <c r="E8" s="5">
        <f t="shared" si="0"/>
        <v>-78513.780627752771</v>
      </c>
      <c r="F8" s="5">
        <f t="shared" si="0"/>
        <v>74364.261819333362</v>
      </c>
      <c r="G8" s="5">
        <f t="shared" si="0"/>
        <v>182207.80207837105</v>
      </c>
      <c r="H8" s="5">
        <f t="shared" si="0"/>
        <v>193736.50224056636</v>
      </c>
      <c r="I8" s="5">
        <f t="shared" si="0"/>
        <v>293050.86040227365</v>
      </c>
      <c r="J8" s="5">
        <f t="shared" si="0"/>
        <v>261088.50443173427</v>
      </c>
      <c r="K8" s="5">
        <f t="shared" si="0"/>
        <v>274528.16245920846</v>
      </c>
      <c r="L8" s="5">
        <f t="shared" si="0"/>
        <v>133607.38960105641</v>
      </c>
      <c r="M8" s="5">
        <f t="shared" si="0"/>
        <v>-46792.742642871221</v>
      </c>
      <c r="N8" s="5">
        <f t="shared" si="0"/>
        <v>31982.997524104838</v>
      </c>
      <c r="O8" s="5">
        <f t="shared" si="0"/>
        <v>-132653.10507189471</v>
      </c>
      <c r="P8" s="5">
        <f t="shared" si="0"/>
        <v>-204661.37245897314</v>
      </c>
      <c r="Q8" s="5">
        <f t="shared" si="0"/>
        <v>-281201.88644200272</v>
      </c>
      <c r="R8" s="5">
        <f t="shared" si="0"/>
        <v>102788.24999052321</v>
      </c>
      <c r="S8" s="5">
        <f t="shared" si="0"/>
        <v>140352.80921566463</v>
      </c>
      <c r="T8" s="5">
        <f t="shared" si="0"/>
        <v>170704.64052479132</v>
      </c>
      <c r="U8" s="5">
        <f t="shared" si="0"/>
        <v>177689.05810868437</v>
      </c>
      <c r="V8" s="5">
        <f t="shared" si="0"/>
        <v>252485.58837749623</v>
      </c>
      <c r="W8" s="5">
        <f t="shared" si="0"/>
        <v>232166.67407394748</v>
      </c>
      <c r="X8" s="5">
        <f t="shared" si="0"/>
        <v>16077.308560590027</v>
      </c>
      <c r="Y8" s="5">
        <f t="shared" si="0"/>
        <v>125142.74758014036</v>
      </c>
      <c r="Z8" s="5">
        <f t="shared" si="0"/>
        <v>-24429.849730169866</v>
      </c>
      <c r="AA8" s="5">
        <f t="shared" si="0"/>
        <v>-233155.94648774329</v>
      </c>
      <c r="AB8" s="5">
        <f t="shared" ref="AB8" si="1">AB4-AB5-AB6-AB7</f>
        <v>-433807.11591024883</v>
      </c>
      <c r="AC8" s="5">
        <f t="shared" ref="AC8:AH8" si="2">AC4-AC5-AC6-AC7</f>
        <v>-344954.67014187772</v>
      </c>
      <c r="AD8" s="5">
        <f t="shared" si="2"/>
        <v>86050.250476727262</v>
      </c>
      <c r="AE8" s="5">
        <f t="shared" si="2"/>
        <v>198952.21113418287</v>
      </c>
      <c r="AF8" s="5">
        <f t="shared" si="2"/>
        <v>93436.076168040046</v>
      </c>
      <c r="AG8" s="5">
        <f t="shared" si="2"/>
        <v>202097.17917137663</v>
      </c>
      <c r="AH8" s="5">
        <f t="shared" si="2"/>
        <v>128000.65299593087</v>
      </c>
      <c r="AI8" s="5">
        <f t="shared" ref="AI8:AK8" si="3">AI4-AI5-AI6-AI7</f>
        <v>71346.678991313092</v>
      </c>
      <c r="AJ8" s="5">
        <f t="shared" si="3"/>
        <v>140225.54326780851</v>
      </c>
      <c r="AK8" s="5">
        <f t="shared" si="3"/>
        <v>-215469.31030070293</v>
      </c>
      <c r="AL8" s="5">
        <f t="shared" ref="AL8" si="4">AL4-AL5-AL6-AL7</f>
        <v>-187649.83138033131</v>
      </c>
      <c r="AM8" s="5">
        <f t="shared" ref="AM8:CI8" si="5">AM4-AM5-AM6-AM7</f>
        <v>-581602.20640680881</v>
      </c>
      <c r="AN8" s="5">
        <f t="shared" si="5"/>
        <v>-573193.79913099494</v>
      </c>
      <c r="AO8" s="5">
        <f t="shared" si="5"/>
        <v>-373222.10420575005</v>
      </c>
      <c r="AP8" s="5">
        <f t="shared" si="5"/>
        <v>-334968.79328839015</v>
      </c>
      <c r="AQ8" s="5">
        <f t="shared" si="5"/>
        <v>-95813.26054614142</v>
      </c>
      <c r="AR8" s="5">
        <f t="shared" si="5"/>
        <v>77208.866543593467</v>
      </c>
      <c r="AS8" s="5">
        <f t="shared" si="5"/>
        <v>187163.17535696924</v>
      </c>
      <c r="AT8" s="5">
        <f t="shared" si="5"/>
        <v>150049.56759071606</v>
      </c>
      <c r="AU8" s="5">
        <f t="shared" si="5"/>
        <v>183306.71652915713</v>
      </c>
      <c r="AV8" s="5">
        <f t="shared" si="5"/>
        <v>-58747.056362755131</v>
      </c>
      <c r="AW8" s="5">
        <f t="shared" si="5"/>
        <v>-181259.86935333558</v>
      </c>
      <c r="AX8" s="5">
        <f t="shared" si="5"/>
        <v>-144973.1618836394</v>
      </c>
      <c r="AY8" s="5">
        <f t="shared" si="5"/>
        <v>-276523.82961104182</v>
      </c>
      <c r="AZ8" s="5">
        <f t="shared" si="5"/>
        <v>-246022.3196513924</v>
      </c>
      <c r="BA8" s="5">
        <f t="shared" si="5"/>
        <v>-63768.988162405556</v>
      </c>
      <c r="BB8" s="5">
        <f t="shared" si="5"/>
        <v>624.42256684496533</v>
      </c>
      <c r="BC8" s="5">
        <f t="shared" si="5"/>
        <v>98079.832639848348</v>
      </c>
      <c r="BD8" s="5">
        <f t="shared" si="5"/>
        <v>140529.38643451175</v>
      </c>
      <c r="BE8" s="5">
        <f t="shared" si="5"/>
        <v>211362.55227663822</v>
      </c>
      <c r="BF8" s="5">
        <f t="shared" si="5"/>
        <v>92753.003661855124</v>
      </c>
      <c r="BG8" s="5">
        <f t="shared" si="5"/>
        <v>133843.14238233794</v>
      </c>
      <c r="BH8" s="5">
        <f t="shared" si="5"/>
        <v>327040.31007138547</v>
      </c>
      <c r="BI8" s="5">
        <f t="shared" si="5"/>
        <v>90221.546932041179</v>
      </c>
      <c r="BJ8" s="5">
        <f t="shared" si="5"/>
        <v>-13701.305872122408</v>
      </c>
      <c r="BK8" s="5">
        <f t="shared" si="5"/>
        <v>-191915.32738399494</v>
      </c>
      <c r="BL8" s="5">
        <f t="shared" si="5"/>
        <v>-159214.63798473193</v>
      </c>
      <c r="BM8" s="5">
        <f t="shared" si="5"/>
        <v>-56891.145913556567</v>
      </c>
      <c r="BN8" s="5">
        <f t="shared" si="5"/>
        <v>102679.04672185436</v>
      </c>
      <c r="BO8" s="5">
        <f t="shared" si="5"/>
        <v>83258.594420234207</v>
      </c>
      <c r="BP8" s="5">
        <f t="shared" si="5"/>
        <v>192367.43971013557</v>
      </c>
      <c r="BQ8" s="5">
        <f t="shared" si="5"/>
        <v>156312.92088681669</v>
      </c>
      <c r="BR8" s="5">
        <f t="shared" si="5"/>
        <v>133095.43872818514</v>
      </c>
      <c r="BS8" s="5">
        <f t="shared" si="5"/>
        <v>241835.10754989495</v>
      </c>
      <c r="BT8" s="5">
        <f t="shared" si="5"/>
        <v>217307.81348099816</v>
      </c>
      <c r="BU8" s="5">
        <f t="shared" si="5"/>
        <v>55913.838889596518</v>
      </c>
      <c r="BV8" s="5">
        <f t="shared" si="5"/>
        <v>-147668.3558108029</v>
      </c>
      <c r="BW8" s="5">
        <f t="shared" si="5"/>
        <v>-198508.84467033856</v>
      </c>
      <c r="BX8" s="5">
        <f t="shared" si="5"/>
        <v>32087.634517399129</v>
      </c>
      <c r="BY8" s="5">
        <f t="shared" si="5"/>
        <v>-533448.85703418625</v>
      </c>
      <c r="BZ8" s="5">
        <f t="shared" si="5"/>
        <v>-189964.43629721575</v>
      </c>
      <c r="CA8" s="5">
        <f t="shared" si="5"/>
        <v>-205757.77225780732</v>
      </c>
      <c r="CB8" s="5">
        <f t="shared" si="5"/>
        <v>81619.510567486519</v>
      </c>
      <c r="CC8" s="5">
        <f t="shared" si="5"/>
        <v>39521.413245775271</v>
      </c>
      <c r="CD8" s="5">
        <f t="shared" si="5"/>
        <v>211592.45122666541</v>
      </c>
      <c r="CE8" s="5">
        <f t="shared" si="5"/>
        <v>247202.30232083634</v>
      </c>
      <c r="CF8" s="5">
        <f t="shared" si="5"/>
        <v>5832.6497352386359</v>
      </c>
      <c r="CG8" s="5">
        <f t="shared" si="5"/>
        <v>-160706.40331748454</v>
      </c>
      <c r="CH8" s="5">
        <f t="shared" si="5"/>
        <v>-92092.351492768619</v>
      </c>
      <c r="CI8" s="5">
        <f t="shared" si="5"/>
        <v>-1062249.3786356854</v>
      </c>
      <c r="CJ8" s="5">
        <f t="shared" ref="CJ8:CP8" si="6">CJ4-CJ5-CJ6-CJ7</f>
        <v>-651319.76181977871</v>
      </c>
      <c r="CK8" s="5">
        <f t="shared" si="6"/>
        <v>-1020668.1753782481</v>
      </c>
      <c r="CL8" s="5">
        <f t="shared" si="6"/>
        <v>-17183.773133734241</v>
      </c>
      <c r="CM8" s="5">
        <f t="shared" si="6"/>
        <v>3175.868154295953</v>
      </c>
      <c r="CN8" s="5">
        <f t="shared" si="6"/>
        <v>159598.47240494424</v>
      </c>
      <c r="CO8" s="5">
        <f t="shared" si="6"/>
        <v>394966.44879134721</v>
      </c>
      <c r="CP8" s="5">
        <f t="shared" si="6"/>
        <v>209088.51700625592</v>
      </c>
      <c r="CQ8" s="5">
        <f t="shared" ref="CQ8:CR8" si="7">CQ4-CQ5-CQ6-CQ7</f>
        <v>126892.4735977836</v>
      </c>
      <c r="CR8" s="5">
        <f t="shared" si="7"/>
        <v>92278.591730345739</v>
      </c>
      <c r="CS8" s="5">
        <f t="shared" ref="CS8:CU8" si="8">CS4-CS5-CS6-CS7</f>
        <v>-16496.968941430328</v>
      </c>
      <c r="CT8" s="5">
        <f t="shared" si="8"/>
        <v>-23446.060309879715</v>
      </c>
      <c r="CU8" s="5">
        <f t="shared" si="8"/>
        <v>-177759.061623774</v>
      </c>
      <c r="CV8" s="5">
        <f t="shared" ref="CV8:CW8" si="9">CV4-CV5-CV6-CV7</f>
        <v>-198356.72974559327</v>
      </c>
      <c r="CW8" s="5">
        <f t="shared" si="9"/>
        <v>-125028.47738250264</v>
      </c>
      <c r="CX8" s="5">
        <f t="shared" ref="CX8:CY8" si="10">CX4-CX5-CX6-CX7</f>
        <v>99546.226958887884</v>
      </c>
      <c r="CY8" s="5">
        <f t="shared" si="10"/>
        <v>278841.03388591879</v>
      </c>
      <c r="CZ8" s="5">
        <f t="shared" ref="CZ8" si="11">CZ4-CZ5-CZ6-CZ7</f>
        <v>270024.53372829501</v>
      </c>
    </row>
    <row r="9" spans="1:104" x14ac:dyDescent="0.3">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6"/>
      <c r="AM9" s="6"/>
      <c r="AN9" s="6"/>
      <c r="AO9" s="6"/>
      <c r="AP9" s="6"/>
      <c r="AQ9" s="6"/>
      <c r="AR9" s="6"/>
      <c r="AS9" s="6"/>
      <c r="AT9" s="6"/>
      <c r="AU9" s="6"/>
      <c r="AV9" s="6"/>
      <c r="AW9" s="6"/>
      <c r="AX9" s="6"/>
      <c r="AY9" s="6"/>
      <c r="AZ9" s="6"/>
      <c r="BA9" s="6"/>
      <c r="BB9" s="6"/>
      <c r="BC9" s="6"/>
      <c r="BD9" s="6"/>
      <c r="BE9" s="6"/>
      <c r="BF9" s="6"/>
      <c r="BG9" s="6"/>
      <c r="BH9" s="6"/>
      <c r="BI9" s="6"/>
      <c r="BJ9" s="6"/>
    </row>
  </sheetData>
  <pageMargins left="0.7" right="0.7" top="0.75" bottom="0.75" header="0.3" footer="0.3"/>
  <pageSetup orientation="portrait" verticalDpi="0" r:id="rId1"/>
  <customProperties>
    <customPr name="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Graph for Tracker million bpd</vt:lpstr>
      <vt:lpstr>Graph for Tracker billion gpm</vt:lpstr>
      <vt:lpstr>Comp 2020 vs 2021</vt:lpstr>
      <vt:lpstr>Data for Tracker</vt:lpstr>
      <vt:lpstr>'Comp 2020 vs 2021'!Print_Area</vt:lpstr>
      <vt:lpstr>'Graph for Tracker billion gpm'!txtBoxNotes</vt:lpstr>
      <vt:lpstr>'Graph for Tracker million bpd'!txtBoxNotes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Rogers</dc:creator>
  <cp:lastModifiedBy>Darryl Rogers</cp:lastModifiedBy>
  <dcterms:created xsi:type="dcterms:W3CDTF">2020-01-29T01:23:21Z</dcterms:created>
  <dcterms:modified xsi:type="dcterms:W3CDTF">2021-07-08T20:20:34Z</dcterms:modified>
</cp:coreProperties>
</file>